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showInkAnnotation="0" defaultThemeVersion="124226"/>
  <xr:revisionPtr revIDLastSave="0" documentId="13_ncr:1_{5FF99451-7C06-4D5F-8E96-572A78DBC3BB}" xr6:coauthVersionLast="36" xr6:coauthVersionMax="36" xr10:uidLastSave="{00000000-0000-0000-0000-000000000000}"/>
  <bookViews>
    <workbookView xWindow="0" yWindow="0" windowWidth="23040" windowHeight="9216" tabRatio="810" xr2:uid="{00000000-000D-0000-FFFF-FFFF00000000}"/>
  </bookViews>
  <sheets>
    <sheet name="MUB ABS Anleitung" sheetId="19" r:id="rId1"/>
    <sheet name="Merkmale eintragen" sheetId="20" r:id="rId2"/>
    <sheet name="Eingabe" sheetId="2" r:id="rId3"/>
    <sheet name="Vergleichsauswertung Balken LK" sheetId="24" r:id="rId4"/>
    <sheet name="Vergleichsauswertung Lehrkräfte" sheetId="11" r:id="rId5"/>
    <sheet name="Vergleichsauswertung Balken SuS" sheetId="25" r:id="rId6"/>
    <sheet name="Vergleichsauswertung Lerngruppe" sheetId="23" r:id="rId7"/>
    <sheet name="Auswertung Lerngruppe Zahlen" sheetId="26" r:id="rId8"/>
    <sheet name="Auswertung Lerngruppe Liste" sheetId="14" r:id="rId9"/>
    <sheet name="Schülerfragebogen drucken" sheetId="21" r:id="rId10"/>
    <sheet name="Lehrkräftebogen drucken" sheetId="22" r:id="rId11"/>
  </sheets>
  <definedNames>
    <definedName name="_xlnm.Print_Area" localSheetId="8">'Auswertung Lerngruppe Liste'!$A$1:$E$30</definedName>
    <definedName name="_xlnm.Print_Area" localSheetId="7">'Auswertung Lerngruppe Zahlen'!$A$1:$E$30</definedName>
    <definedName name="_xlnm.Print_Area" localSheetId="9">'Schülerfragebogen drucken'!$A$1:$E$26</definedName>
    <definedName name="_xlnm.Print_Area" localSheetId="3">'Vergleichsauswertung Balken LK'!$A$1:$BH$29</definedName>
    <definedName name="_xlnm.Print_Area" localSheetId="5">'Vergleichsauswertung Balken SuS'!$A$1:$BH$29</definedName>
    <definedName name="_xlnm.Print_Area" localSheetId="4">'Vergleichsauswertung Lehrkräfte'!$A$1:$BH$29</definedName>
    <definedName name="_xlnm.Print_Area" localSheetId="6">'Vergleichsauswertung Lerngruppe'!$A$1:$BH$29</definedName>
  </definedNames>
  <calcPr calcId="191029"/>
</workbook>
</file>

<file path=xl/calcChain.xml><?xml version="1.0" encoding="utf-8"?>
<calcChain xmlns="http://schemas.openxmlformats.org/spreadsheetml/2006/main">
  <c r="A30" i="26" l="1"/>
  <c r="A29" i="26"/>
  <c r="A28" i="26"/>
  <c r="A27" i="26"/>
  <c r="A26" i="26"/>
  <c r="A25" i="26"/>
  <c r="A24" i="26"/>
  <c r="A23" i="26"/>
  <c r="A22" i="26"/>
  <c r="A21" i="26"/>
  <c r="A20" i="26"/>
  <c r="A19" i="26"/>
  <c r="A18" i="26"/>
  <c r="A17" i="26"/>
  <c r="A16" i="26"/>
  <c r="A15" i="26"/>
  <c r="A14" i="26"/>
  <c r="A13" i="26"/>
  <c r="A12" i="26"/>
  <c r="A11" i="26"/>
  <c r="A10" i="26"/>
  <c r="A9" i="26"/>
  <c r="A8" i="26"/>
  <c r="A7" i="26"/>
  <c r="A6" i="26"/>
  <c r="B4" i="25"/>
  <c r="B5" i="25"/>
  <c r="B6" i="25"/>
  <c r="B7" i="25"/>
  <c r="B8" i="25"/>
  <c r="B9" i="25"/>
  <c r="B10" i="25"/>
  <c r="B11" i="25"/>
  <c r="B12" i="25"/>
  <c r="B13" i="25"/>
  <c r="B14" i="25"/>
  <c r="B15" i="25"/>
  <c r="B16" i="25"/>
  <c r="B17" i="25"/>
  <c r="B18" i="25"/>
  <c r="B19" i="25"/>
  <c r="B20" i="25"/>
  <c r="B21" i="25"/>
  <c r="B22" i="25"/>
  <c r="B23" i="25"/>
  <c r="B24" i="25"/>
  <c r="B25" i="25"/>
  <c r="B26" i="25"/>
  <c r="B27" i="25"/>
  <c r="B3" i="25"/>
  <c r="AD7" i="25"/>
  <c r="AD6" i="25"/>
  <c r="AD5" i="25"/>
  <c r="AD4" i="25"/>
  <c r="B27" i="24" l="1"/>
  <c r="B26" i="24"/>
  <c r="B25" i="24"/>
  <c r="B24" i="24"/>
  <c r="B23" i="24"/>
  <c r="B22" i="24"/>
  <c r="B21" i="24"/>
  <c r="B20" i="24"/>
  <c r="B19" i="24"/>
  <c r="B18" i="24"/>
  <c r="B17" i="24"/>
  <c r="B16" i="24"/>
  <c r="B15" i="24"/>
  <c r="B14" i="24"/>
  <c r="B13" i="24"/>
  <c r="B12" i="24"/>
  <c r="B11" i="24"/>
  <c r="B10" i="24"/>
  <c r="B9" i="24"/>
  <c r="B8" i="24"/>
  <c r="AD7" i="24"/>
  <c r="B7" i="24"/>
  <c r="AD6" i="24"/>
  <c r="B6" i="24"/>
  <c r="AD5" i="24"/>
  <c r="B5" i="24"/>
  <c r="AD4" i="24"/>
  <c r="B4" i="24"/>
  <c r="B3" i="24"/>
  <c r="A55" i="2"/>
  <c r="B4" i="23" l="1"/>
  <c r="B5" i="23"/>
  <c r="B6" i="23"/>
  <c r="B7" i="23"/>
  <c r="B8" i="23"/>
  <c r="B9" i="23"/>
  <c r="B10" i="23"/>
  <c r="B11" i="23"/>
  <c r="B12" i="23"/>
  <c r="B13" i="23"/>
  <c r="B14" i="23"/>
  <c r="B15" i="23"/>
  <c r="B16" i="23"/>
  <c r="B17" i="23"/>
  <c r="B18" i="23"/>
  <c r="B19" i="23"/>
  <c r="B20" i="23"/>
  <c r="B21" i="23"/>
  <c r="B22" i="23"/>
  <c r="B23" i="23"/>
  <c r="B24" i="23"/>
  <c r="B25" i="23"/>
  <c r="B26" i="23"/>
  <c r="B27" i="23"/>
  <c r="B3" i="23"/>
  <c r="AD7" i="23"/>
  <c r="AD6" i="23"/>
  <c r="AD5" i="23"/>
  <c r="AD4" i="23"/>
  <c r="A4" i="22" l="1"/>
  <c r="A5" i="22"/>
  <c r="A6" i="22"/>
  <c r="A7" i="22"/>
  <c r="A8" i="22"/>
  <c r="A9" i="22"/>
  <c r="A10" i="22"/>
  <c r="A11" i="22"/>
  <c r="A12" i="22"/>
  <c r="A13" i="22"/>
  <c r="A14" i="22"/>
  <c r="A15" i="22"/>
  <c r="A16" i="22"/>
  <c r="A17" i="22"/>
  <c r="A18" i="22"/>
  <c r="A19" i="22"/>
  <c r="A20" i="22"/>
  <c r="A21" i="22"/>
  <c r="A22" i="22"/>
  <c r="A23" i="22"/>
  <c r="A24" i="22"/>
  <c r="A25" i="22"/>
  <c r="A26" i="22"/>
  <c r="A27" i="22"/>
  <c r="A3" i="22"/>
  <c r="A26" i="14" l="1"/>
  <c r="A27" i="14"/>
  <c r="A28" i="14"/>
  <c r="A29" i="14"/>
  <c r="A30" i="14"/>
  <c r="A4" i="21" l="1"/>
  <c r="A5" i="21"/>
  <c r="A6" i="21"/>
  <c r="A7" i="21"/>
  <c r="A8" i="21"/>
  <c r="A9" i="21"/>
  <c r="A10" i="21"/>
  <c r="A11" i="21"/>
  <c r="A12" i="21"/>
  <c r="A13" i="21"/>
  <c r="A14" i="21"/>
  <c r="A15" i="21"/>
  <c r="A16" i="21"/>
  <c r="A17" i="21"/>
  <c r="A18" i="21"/>
  <c r="A19" i="21"/>
  <c r="A20" i="21"/>
  <c r="A21" i="21"/>
  <c r="A22" i="21"/>
  <c r="A23" i="21"/>
  <c r="A24" i="21"/>
  <c r="A25" i="21"/>
  <c r="A26" i="21"/>
  <c r="A3" i="21"/>
  <c r="D3" i="20" l="1"/>
  <c r="C1" i="2" s="1"/>
  <c r="D4" i="20"/>
  <c r="D1" i="2" s="1"/>
  <c r="D5" i="20"/>
  <c r="E1" i="2" s="1"/>
  <c r="D6" i="20"/>
  <c r="F1" i="2" s="1"/>
  <c r="D7" i="20"/>
  <c r="G1" i="2" s="1"/>
  <c r="D8" i="20"/>
  <c r="H1" i="2" s="1"/>
  <c r="D9" i="20"/>
  <c r="I1" i="2" s="1"/>
  <c r="D10" i="20"/>
  <c r="J1" i="2" s="1"/>
  <c r="D11" i="20"/>
  <c r="K1" i="2" s="1"/>
  <c r="D12" i="20"/>
  <c r="L1" i="2" s="1"/>
  <c r="D13" i="20"/>
  <c r="M1" i="2" s="1"/>
  <c r="D14" i="20"/>
  <c r="N1" i="2" s="1"/>
  <c r="D15" i="20"/>
  <c r="O1" i="2" s="1"/>
  <c r="D16" i="20"/>
  <c r="P1" i="2" s="1"/>
  <c r="D17" i="20"/>
  <c r="Q1" i="2" s="1"/>
  <c r="D18" i="20"/>
  <c r="R1" i="2" s="1"/>
  <c r="D19" i="20"/>
  <c r="S1" i="2" s="1"/>
  <c r="D20" i="20"/>
  <c r="T1" i="2" s="1"/>
  <c r="D21" i="20"/>
  <c r="U1" i="2" s="1"/>
  <c r="D22" i="20"/>
  <c r="V1" i="2" s="1"/>
  <c r="D23" i="20"/>
  <c r="W1" i="2" s="1"/>
  <c r="D24" i="20"/>
  <c r="X1" i="2" s="1"/>
  <c r="D25" i="20"/>
  <c r="Y1" i="2" s="1"/>
  <c r="D26" i="20"/>
  <c r="Z1" i="2" s="1"/>
  <c r="D2" i="20"/>
  <c r="B1" i="2" s="1"/>
  <c r="A7" i="14"/>
  <c r="A8" i="14"/>
  <c r="A9" i="14"/>
  <c r="A10" i="14"/>
  <c r="A11" i="14"/>
  <c r="A12" i="14"/>
  <c r="A13" i="14"/>
  <c r="A14" i="14"/>
  <c r="A15" i="14"/>
  <c r="A16" i="14"/>
  <c r="A17" i="14"/>
  <c r="A18" i="14"/>
  <c r="A19" i="14"/>
  <c r="A20" i="14"/>
  <c r="A21" i="14"/>
  <c r="A22" i="14"/>
  <c r="A23" i="14"/>
  <c r="A24" i="14"/>
  <c r="A25" i="14"/>
  <c r="A6" i="14"/>
  <c r="B4" i="11"/>
  <c r="B5" i="11"/>
  <c r="B6" i="11"/>
  <c r="B7" i="11"/>
  <c r="B8" i="11"/>
  <c r="B9" i="11"/>
  <c r="B10" i="11"/>
  <c r="B11" i="11"/>
  <c r="B12" i="11"/>
  <c r="B13" i="11"/>
  <c r="B14" i="11"/>
  <c r="B15" i="11"/>
  <c r="B16" i="11"/>
  <c r="B17" i="11"/>
  <c r="B18" i="11"/>
  <c r="B19" i="11"/>
  <c r="B20" i="11"/>
  <c r="B21" i="11"/>
  <c r="B22" i="11"/>
  <c r="B23" i="11"/>
  <c r="B24" i="11"/>
  <c r="B25" i="11"/>
  <c r="B26" i="11"/>
  <c r="B27" i="11"/>
  <c r="B3" i="11"/>
  <c r="K39" i="2" l="1"/>
  <c r="AN8" i="25" s="1"/>
  <c r="AN8" i="23" l="1"/>
  <c r="AN8" i="24"/>
  <c r="D39" i="2"/>
  <c r="AG8" i="25" s="1"/>
  <c r="AG8" i="23" l="1"/>
  <c r="AG8" i="24"/>
  <c r="C50" i="2"/>
  <c r="D50" i="2"/>
  <c r="E50" i="2"/>
  <c r="F50" i="2"/>
  <c r="G50" i="2"/>
  <c r="H50" i="2"/>
  <c r="I50" i="2"/>
  <c r="J50" i="2"/>
  <c r="K50" i="2"/>
  <c r="L50" i="2"/>
  <c r="M50" i="2"/>
  <c r="N50" i="2"/>
  <c r="O50" i="2"/>
  <c r="P50" i="2"/>
  <c r="Q50" i="2"/>
  <c r="R50" i="2"/>
  <c r="S50" i="2"/>
  <c r="T50" i="2"/>
  <c r="U50" i="2"/>
  <c r="V50" i="2"/>
  <c r="W50" i="2"/>
  <c r="X50" i="2"/>
  <c r="Y50" i="2"/>
  <c r="Z50" i="2"/>
  <c r="B50" i="2"/>
  <c r="AD5" i="11" l="1"/>
  <c r="AD6" i="11"/>
  <c r="AD7" i="11"/>
  <c r="AD4" i="11"/>
  <c r="C39" i="2" l="1"/>
  <c r="AF8" i="25" s="1"/>
  <c r="E39" i="2"/>
  <c r="AH8" i="25" s="1"/>
  <c r="F39" i="2"/>
  <c r="AI8" i="25" s="1"/>
  <c r="G39" i="2"/>
  <c r="AJ8" i="25" s="1"/>
  <c r="H39" i="2"/>
  <c r="AK8" i="25" s="1"/>
  <c r="I39" i="2"/>
  <c r="AL8" i="25" s="1"/>
  <c r="J39" i="2"/>
  <c r="AM8" i="25" s="1"/>
  <c r="L39" i="2"/>
  <c r="AO8" i="25" s="1"/>
  <c r="M39" i="2"/>
  <c r="AP8" i="25" s="1"/>
  <c r="N39" i="2"/>
  <c r="AQ8" i="25" s="1"/>
  <c r="O39" i="2"/>
  <c r="AR8" i="25" s="1"/>
  <c r="P39" i="2"/>
  <c r="AS8" i="25" s="1"/>
  <c r="Q39" i="2"/>
  <c r="AT8" i="25" s="1"/>
  <c r="R39" i="2"/>
  <c r="AU8" i="25" s="1"/>
  <c r="S39" i="2"/>
  <c r="AV8" i="25" s="1"/>
  <c r="T39" i="2"/>
  <c r="AW8" i="25" s="1"/>
  <c r="U39" i="2"/>
  <c r="AX8" i="25" s="1"/>
  <c r="V39" i="2"/>
  <c r="AY8" i="25" s="1"/>
  <c r="W39" i="2"/>
  <c r="AZ8" i="25" s="1"/>
  <c r="X39" i="2"/>
  <c r="BA8" i="25" s="1"/>
  <c r="Y39" i="2"/>
  <c r="BB8" i="25" s="1"/>
  <c r="Z39" i="2"/>
  <c r="BC8" i="25" s="1"/>
  <c r="B39" i="2"/>
  <c r="AE8" i="25" s="1"/>
  <c r="C45" i="2"/>
  <c r="AF4" i="25" s="1"/>
  <c r="D45" i="2"/>
  <c r="AG4" i="25" s="1"/>
  <c r="E45" i="2"/>
  <c r="AH4" i="25" s="1"/>
  <c r="F45" i="2"/>
  <c r="AI4" i="25" s="1"/>
  <c r="G45" i="2"/>
  <c r="AJ4" i="25" s="1"/>
  <c r="H45" i="2"/>
  <c r="AK4" i="25" s="1"/>
  <c r="I45" i="2"/>
  <c r="AL4" i="25" s="1"/>
  <c r="J45" i="2"/>
  <c r="AM4" i="25" s="1"/>
  <c r="K45" i="2"/>
  <c r="AN4" i="25" s="1"/>
  <c r="L45" i="2"/>
  <c r="AO4" i="25" s="1"/>
  <c r="M45" i="2"/>
  <c r="AP4" i="25" s="1"/>
  <c r="N45" i="2"/>
  <c r="AQ4" i="25" s="1"/>
  <c r="O45" i="2"/>
  <c r="AR4" i="25" s="1"/>
  <c r="P45" i="2"/>
  <c r="AS4" i="25" s="1"/>
  <c r="Q45" i="2"/>
  <c r="AT4" i="25" s="1"/>
  <c r="R45" i="2"/>
  <c r="AU4" i="25" s="1"/>
  <c r="S45" i="2"/>
  <c r="AV4" i="25" s="1"/>
  <c r="T45" i="2"/>
  <c r="AW4" i="25" s="1"/>
  <c r="U45" i="2"/>
  <c r="AX4" i="25" s="1"/>
  <c r="V45" i="2"/>
  <c r="AY4" i="25" s="1"/>
  <c r="W45" i="2"/>
  <c r="AZ4" i="25" s="1"/>
  <c r="X45" i="2"/>
  <c r="BA4" i="25" s="1"/>
  <c r="Y45" i="2"/>
  <c r="BB4" i="25" s="1"/>
  <c r="Z45" i="2"/>
  <c r="BC4" i="25" s="1"/>
  <c r="C46" i="2"/>
  <c r="AF5" i="25" s="1"/>
  <c r="D46" i="2"/>
  <c r="AG5" i="25" s="1"/>
  <c r="E46" i="2"/>
  <c r="AH5" i="25" s="1"/>
  <c r="F46" i="2"/>
  <c r="AI5" i="25" s="1"/>
  <c r="G46" i="2"/>
  <c r="AJ5" i="25" s="1"/>
  <c r="H46" i="2"/>
  <c r="AK5" i="25" s="1"/>
  <c r="I46" i="2"/>
  <c r="AL5" i="25" s="1"/>
  <c r="J46" i="2"/>
  <c r="AM5" i="25" s="1"/>
  <c r="K46" i="2"/>
  <c r="AN5" i="25" s="1"/>
  <c r="L46" i="2"/>
  <c r="AO5" i="25" s="1"/>
  <c r="M46" i="2"/>
  <c r="AP5" i="25" s="1"/>
  <c r="N46" i="2"/>
  <c r="AQ5" i="25" s="1"/>
  <c r="O46" i="2"/>
  <c r="AR5" i="25" s="1"/>
  <c r="P46" i="2"/>
  <c r="AS5" i="25" s="1"/>
  <c r="Q46" i="2"/>
  <c r="AT5" i="25" s="1"/>
  <c r="R46" i="2"/>
  <c r="AU5" i="25" s="1"/>
  <c r="S46" i="2"/>
  <c r="AV5" i="25" s="1"/>
  <c r="T46" i="2"/>
  <c r="AW5" i="25" s="1"/>
  <c r="U46" i="2"/>
  <c r="AX5" i="25" s="1"/>
  <c r="V46" i="2"/>
  <c r="AY5" i="25" s="1"/>
  <c r="W46" i="2"/>
  <c r="AZ5" i="25" s="1"/>
  <c r="X46" i="2"/>
  <c r="BA5" i="25" s="1"/>
  <c r="Y46" i="2"/>
  <c r="BB5" i="25" s="1"/>
  <c r="Z46" i="2"/>
  <c r="BC5" i="25" s="1"/>
  <c r="C47" i="2"/>
  <c r="AF6" i="25" s="1"/>
  <c r="D47" i="2"/>
  <c r="AG6" i="25" s="1"/>
  <c r="E47" i="2"/>
  <c r="AH6" i="25" s="1"/>
  <c r="F47" i="2"/>
  <c r="AI6" i="25" s="1"/>
  <c r="G47" i="2"/>
  <c r="AJ6" i="25" s="1"/>
  <c r="H47" i="2"/>
  <c r="AK6" i="25" s="1"/>
  <c r="I47" i="2"/>
  <c r="AL6" i="25" s="1"/>
  <c r="J47" i="2"/>
  <c r="AM6" i="25" s="1"/>
  <c r="K47" i="2"/>
  <c r="AN6" i="25" s="1"/>
  <c r="L47" i="2"/>
  <c r="AO6" i="25" s="1"/>
  <c r="M47" i="2"/>
  <c r="AP6" i="25" s="1"/>
  <c r="N47" i="2"/>
  <c r="AQ6" i="25" s="1"/>
  <c r="O47" i="2"/>
  <c r="AR6" i="25" s="1"/>
  <c r="P47" i="2"/>
  <c r="AS6" i="25" s="1"/>
  <c r="Q47" i="2"/>
  <c r="AT6" i="25" s="1"/>
  <c r="R47" i="2"/>
  <c r="AU6" i="25" s="1"/>
  <c r="S47" i="2"/>
  <c r="AV6" i="25" s="1"/>
  <c r="T47" i="2"/>
  <c r="AW6" i="25" s="1"/>
  <c r="U47" i="2"/>
  <c r="AX6" i="25" s="1"/>
  <c r="V47" i="2"/>
  <c r="AY6" i="25" s="1"/>
  <c r="W47" i="2"/>
  <c r="AZ6" i="25" s="1"/>
  <c r="X47" i="2"/>
  <c r="BA6" i="25" s="1"/>
  <c r="Y47" i="2"/>
  <c r="BB6" i="25" s="1"/>
  <c r="Z47" i="2"/>
  <c r="BC6" i="25" s="1"/>
  <c r="C48" i="2"/>
  <c r="AF7" i="25" s="1"/>
  <c r="D48" i="2"/>
  <c r="AG7" i="25" s="1"/>
  <c r="E48" i="2"/>
  <c r="AH7" i="25" s="1"/>
  <c r="F48" i="2"/>
  <c r="AI7" i="25" s="1"/>
  <c r="G48" i="2"/>
  <c r="AJ7" i="25" s="1"/>
  <c r="H48" i="2"/>
  <c r="AK7" i="25" s="1"/>
  <c r="I48" i="2"/>
  <c r="AL7" i="25" s="1"/>
  <c r="J48" i="2"/>
  <c r="AM7" i="25" s="1"/>
  <c r="K48" i="2"/>
  <c r="AN7" i="25" s="1"/>
  <c r="L48" i="2"/>
  <c r="AO7" i="25" s="1"/>
  <c r="M48" i="2"/>
  <c r="AP7" i="25" s="1"/>
  <c r="N48" i="2"/>
  <c r="AQ7" i="25" s="1"/>
  <c r="O48" i="2"/>
  <c r="AR7" i="25" s="1"/>
  <c r="P48" i="2"/>
  <c r="AS7" i="25" s="1"/>
  <c r="Q48" i="2"/>
  <c r="AT7" i="25" s="1"/>
  <c r="R48" i="2"/>
  <c r="AU7" i="25" s="1"/>
  <c r="S48" i="2"/>
  <c r="AV7" i="25" s="1"/>
  <c r="T48" i="2"/>
  <c r="AW7" i="25" s="1"/>
  <c r="U48" i="2"/>
  <c r="AX7" i="25" s="1"/>
  <c r="V48" i="2"/>
  <c r="AY7" i="25" s="1"/>
  <c r="W48" i="2"/>
  <c r="AZ7" i="25" s="1"/>
  <c r="X48" i="2"/>
  <c r="BA7" i="25" s="1"/>
  <c r="Y48" i="2"/>
  <c r="BB7" i="25" s="1"/>
  <c r="Z48" i="2"/>
  <c r="BC7" i="25" s="1"/>
  <c r="B48" i="2"/>
  <c r="AE7" i="25" s="1"/>
  <c r="B47" i="2"/>
  <c r="AE6" i="25" s="1"/>
  <c r="B46" i="2"/>
  <c r="AE5" i="25" s="1"/>
  <c r="B45" i="2"/>
  <c r="AE4" i="25" s="1"/>
  <c r="B43" i="2"/>
  <c r="C3" i="25" s="1"/>
  <c r="C43" i="2"/>
  <c r="C4" i="25" s="1"/>
  <c r="D43" i="2"/>
  <c r="C5" i="25" s="1"/>
  <c r="E43" i="2"/>
  <c r="C6" i="25" s="1"/>
  <c r="F43" i="2"/>
  <c r="C7" i="25" s="1"/>
  <c r="G43" i="2"/>
  <c r="C8" i="25" s="1"/>
  <c r="H43" i="2"/>
  <c r="C9" i="25" s="1"/>
  <c r="I43" i="2"/>
  <c r="C10" i="25" s="1"/>
  <c r="J43" i="2"/>
  <c r="C11" i="25" s="1"/>
  <c r="K43" i="2"/>
  <c r="C12" i="25" s="1"/>
  <c r="L43" i="2"/>
  <c r="C13" i="25" s="1"/>
  <c r="M43" i="2"/>
  <c r="C14" i="25" s="1"/>
  <c r="N43" i="2"/>
  <c r="C15" i="25" s="1"/>
  <c r="O43" i="2"/>
  <c r="C16" i="25" s="1"/>
  <c r="P43" i="2"/>
  <c r="C17" i="25" s="1"/>
  <c r="Q43" i="2"/>
  <c r="C18" i="25" s="1"/>
  <c r="R43" i="2"/>
  <c r="C19" i="25" s="1"/>
  <c r="S43" i="2"/>
  <c r="C20" i="25" s="1"/>
  <c r="T43" i="2"/>
  <c r="C21" i="25" s="1"/>
  <c r="U43" i="2"/>
  <c r="C22" i="25" s="1"/>
  <c r="V43" i="2"/>
  <c r="C23" i="25" s="1"/>
  <c r="W43" i="2"/>
  <c r="C24" i="25" s="1"/>
  <c r="X43" i="2"/>
  <c r="C25" i="25" s="1"/>
  <c r="Y43" i="2"/>
  <c r="C26" i="25" s="1"/>
  <c r="Z43" i="2"/>
  <c r="C27" i="25" s="1"/>
  <c r="B44" i="2"/>
  <c r="D3" i="25" s="1"/>
  <c r="C44" i="2"/>
  <c r="D4" i="25" s="1"/>
  <c r="D44" i="2"/>
  <c r="D5" i="25" s="1"/>
  <c r="E44" i="2"/>
  <c r="D6" i="25" s="1"/>
  <c r="F44" i="2"/>
  <c r="D7" i="25" s="1"/>
  <c r="G44" i="2"/>
  <c r="D8" i="25" s="1"/>
  <c r="H44" i="2"/>
  <c r="D9" i="25" s="1"/>
  <c r="I44" i="2"/>
  <c r="D10" i="25" s="1"/>
  <c r="J44" i="2"/>
  <c r="D11" i="25" s="1"/>
  <c r="K44" i="2"/>
  <c r="D12" i="25" s="1"/>
  <c r="L44" i="2"/>
  <c r="D13" i="25" s="1"/>
  <c r="M44" i="2"/>
  <c r="D14" i="25" s="1"/>
  <c r="N44" i="2"/>
  <c r="D15" i="25" s="1"/>
  <c r="O44" i="2"/>
  <c r="D16" i="25" s="1"/>
  <c r="P44" i="2"/>
  <c r="D17" i="25" s="1"/>
  <c r="Q44" i="2"/>
  <c r="D18" i="25" s="1"/>
  <c r="R44" i="2"/>
  <c r="D19" i="25" s="1"/>
  <c r="S44" i="2"/>
  <c r="D20" i="25" s="1"/>
  <c r="T44" i="2"/>
  <c r="D21" i="25" s="1"/>
  <c r="U44" i="2"/>
  <c r="D22" i="25" s="1"/>
  <c r="V44" i="2"/>
  <c r="D23" i="25" s="1"/>
  <c r="W44" i="2"/>
  <c r="D24" i="25" s="1"/>
  <c r="X44" i="2"/>
  <c r="D25" i="25" s="1"/>
  <c r="Y44" i="2"/>
  <c r="D26" i="25" s="1"/>
  <c r="Z44" i="2"/>
  <c r="D27" i="25" s="1"/>
  <c r="A44" i="2"/>
  <c r="A54" i="2" s="1"/>
  <c r="A43" i="2"/>
  <c r="A53" i="2" s="1"/>
  <c r="BB7" i="23" l="1"/>
  <c r="BB7" i="24"/>
  <c r="AP7" i="23"/>
  <c r="AP7" i="24"/>
  <c r="BB6" i="23"/>
  <c r="BB6" i="24"/>
  <c r="AP6" i="23"/>
  <c r="AP6" i="24"/>
  <c r="BB5" i="23"/>
  <c r="BB5" i="24"/>
  <c r="AP5" i="23"/>
  <c r="AP5" i="24"/>
  <c r="BB4" i="23"/>
  <c r="BB4" i="24"/>
  <c r="AE7" i="23"/>
  <c r="AE7" i="24"/>
  <c r="AZ7" i="23"/>
  <c r="AZ7" i="24"/>
  <c r="AV7" i="23"/>
  <c r="AV7" i="24"/>
  <c r="AR7" i="23"/>
  <c r="AR7" i="24"/>
  <c r="AN7" i="23"/>
  <c r="AN7" i="24"/>
  <c r="AJ7" i="23"/>
  <c r="AJ7" i="24"/>
  <c r="AF7" i="23"/>
  <c r="AF7" i="24"/>
  <c r="AZ6" i="23"/>
  <c r="AZ6" i="24"/>
  <c r="AV6" i="23"/>
  <c r="AV6" i="24"/>
  <c r="AR6" i="23"/>
  <c r="AR6" i="24"/>
  <c r="AN6" i="23"/>
  <c r="AN6" i="24"/>
  <c r="AJ6" i="23"/>
  <c r="AJ6" i="24"/>
  <c r="AF6" i="23"/>
  <c r="AF6" i="24"/>
  <c r="AZ5" i="23"/>
  <c r="AZ5" i="24"/>
  <c r="AV5" i="23"/>
  <c r="AV5" i="24"/>
  <c r="AR5" i="23"/>
  <c r="AR5" i="24"/>
  <c r="AN5" i="23"/>
  <c r="AN5" i="24"/>
  <c r="AJ5" i="23"/>
  <c r="AJ5" i="24"/>
  <c r="AF5" i="23"/>
  <c r="AF5" i="24"/>
  <c r="AZ4" i="23"/>
  <c r="AZ4" i="24"/>
  <c r="AV4" i="23"/>
  <c r="AV4" i="24"/>
  <c r="AR4" i="23"/>
  <c r="AR4" i="24"/>
  <c r="AN4" i="23"/>
  <c r="AN4" i="24"/>
  <c r="AJ4" i="23"/>
  <c r="AJ4" i="24"/>
  <c r="AF4" i="23"/>
  <c r="AF4" i="24"/>
  <c r="BA8" i="23"/>
  <c r="BA8" i="24"/>
  <c r="AW8" i="23"/>
  <c r="AW8" i="24"/>
  <c r="AS8" i="23"/>
  <c r="AS8" i="24"/>
  <c r="AO8" i="23"/>
  <c r="AO8" i="24"/>
  <c r="AJ8" i="23"/>
  <c r="AJ8" i="24"/>
  <c r="AE5" i="23"/>
  <c r="AE5" i="24"/>
  <c r="AT7" i="23"/>
  <c r="AT7" i="24"/>
  <c r="AH7" i="23"/>
  <c r="AH7" i="24"/>
  <c r="AT6" i="23"/>
  <c r="AT6" i="24"/>
  <c r="AH6" i="23"/>
  <c r="AH6" i="24"/>
  <c r="AT5" i="23"/>
  <c r="AT5" i="24"/>
  <c r="AX4" i="23"/>
  <c r="AX4" i="24"/>
  <c r="AE4" i="23"/>
  <c r="AE4" i="24"/>
  <c r="BC7" i="23"/>
  <c r="BC7" i="24"/>
  <c r="AY7" i="23"/>
  <c r="AY7" i="24"/>
  <c r="AU7" i="23"/>
  <c r="AU7" i="24"/>
  <c r="AQ7" i="23"/>
  <c r="AQ7" i="24"/>
  <c r="AM7" i="23"/>
  <c r="AM7" i="24"/>
  <c r="AI7" i="23"/>
  <c r="AI7" i="24"/>
  <c r="BC6" i="23"/>
  <c r="BC6" i="24"/>
  <c r="AY6" i="23"/>
  <c r="AY6" i="24"/>
  <c r="AU6" i="23"/>
  <c r="AU6" i="24"/>
  <c r="AQ6" i="23"/>
  <c r="AQ6" i="24"/>
  <c r="AM6" i="23"/>
  <c r="AM6" i="24"/>
  <c r="AI6" i="23"/>
  <c r="AI6" i="24"/>
  <c r="BC5" i="23"/>
  <c r="BC5" i="24"/>
  <c r="AY5" i="23"/>
  <c r="AY5" i="24"/>
  <c r="AU5" i="23"/>
  <c r="AU5" i="24"/>
  <c r="AQ5" i="23"/>
  <c r="AQ5" i="24"/>
  <c r="AM5" i="23"/>
  <c r="AM5" i="24"/>
  <c r="AI5" i="23"/>
  <c r="AI5" i="24"/>
  <c r="BC4" i="23"/>
  <c r="BC4" i="24"/>
  <c r="AY4" i="23"/>
  <c r="AY4" i="24"/>
  <c r="AU4" i="23"/>
  <c r="AU4" i="24"/>
  <c r="AQ4" i="23"/>
  <c r="AQ4" i="24"/>
  <c r="AM4" i="23"/>
  <c r="AM4" i="24"/>
  <c r="AI4" i="23"/>
  <c r="AI4" i="24"/>
  <c r="AE8" i="23"/>
  <c r="AE8" i="24"/>
  <c r="AZ8" i="23"/>
  <c r="AZ8" i="24"/>
  <c r="AV8" i="23"/>
  <c r="AV8" i="24"/>
  <c r="AR8" i="23"/>
  <c r="AR8" i="24"/>
  <c r="AM8" i="23"/>
  <c r="AM8" i="24"/>
  <c r="AI8" i="23"/>
  <c r="AI8" i="24"/>
  <c r="AH4" i="23"/>
  <c r="AH4" i="24"/>
  <c r="BC8" i="23"/>
  <c r="BC8" i="24"/>
  <c r="AY8" i="23"/>
  <c r="AY8" i="24"/>
  <c r="AU8" i="23"/>
  <c r="AU8" i="24"/>
  <c r="AQ8" i="23"/>
  <c r="AQ8" i="24"/>
  <c r="AL8" i="23"/>
  <c r="AL8" i="24"/>
  <c r="AH8" i="23"/>
  <c r="AH8" i="24"/>
  <c r="AX7" i="23"/>
  <c r="AX7" i="24"/>
  <c r="AL7" i="23"/>
  <c r="AL7" i="24"/>
  <c r="AX6" i="23"/>
  <c r="AX6" i="24"/>
  <c r="AL6" i="23"/>
  <c r="AL6" i="24"/>
  <c r="AX5" i="23"/>
  <c r="AX5" i="24"/>
  <c r="AL5" i="23"/>
  <c r="AL5" i="24"/>
  <c r="AH5" i="23"/>
  <c r="AH5" i="24"/>
  <c r="AT4" i="23"/>
  <c r="AT4" i="24"/>
  <c r="AP4" i="23"/>
  <c r="AP4" i="24"/>
  <c r="AL4" i="23"/>
  <c r="AL4" i="24"/>
  <c r="AE6" i="23"/>
  <c r="AE6" i="24"/>
  <c r="BA7" i="23"/>
  <c r="BA7" i="24"/>
  <c r="AW7" i="23"/>
  <c r="AW7" i="24"/>
  <c r="AS7" i="23"/>
  <c r="AS7" i="24"/>
  <c r="AO7" i="23"/>
  <c r="AO7" i="24"/>
  <c r="AK7" i="23"/>
  <c r="AK7" i="24"/>
  <c r="AG7" i="23"/>
  <c r="AG7" i="24"/>
  <c r="BA6" i="23"/>
  <c r="BA6" i="24"/>
  <c r="AW6" i="23"/>
  <c r="AW6" i="24"/>
  <c r="AS6" i="23"/>
  <c r="AS6" i="24"/>
  <c r="AO6" i="23"/>
  <c r="AO6" i="24"/>
  <c r="AK6" i="23"/>
  <c r="AK6" i="24"/>
  <c r="AG6" i="23"/>
  <c r="AG6" i="24"/>
  <c r="BA5" i="23"/>
  <c r="BA5" i="24"/>
  <c r="AW5" i="23"/>
  <c r="AW5" i="24"/>
  <c r="AS5" i="23"/>
  <c r="AS5" i="24"/>
  <c r="AO5" i="23"/>
  <c r="AO5" i="24"/>
  <c r="AK5" i="23"/>
  <c r="AK5" i="24"/>
  <c r="AG5" i="23"/>
  <c r="AG5" i="24"/>
  <c r="BA4" i="23"/>
  <c r="BA4" i="24"/>
  <c r="AW4" i="23"/>
  <c r="AW4" i="24"/>
  <c r="AS4" i="23"/>
  <c r="AS4" i="24"/>
  <c r="AO4" i="23"/>
  <c r="AO4" i="24"/>
  <c r="AK4" i="23"/>
  <c r="AK4" i="24"/>
  <c r="AG4" i="23"/>
  <c r="AG4" i="24"/>
  <c r="BB8" i="23"/>
  <c r="BB8" i="24"/>
  <c r="AX8" i="23"/>
  <c r="AX8" i="24"/>
  <c r="AT8" i="23"/>
  <c r="AT8" i="24"/>
  <c r="AP8" i="23"/>
  <c r="AP8" i="24"/>
  <c r="AK8" i="23"/>
  <c r="AK8" i="24"/>
  <c r="AF8" i="23"/>
  <c r="AF8" i="24"/>
  <c r="Z54" i="2"/>
  <c r="D27" i="24"/>
  <c r="Y54" i="2"/>
  <c r="D26" i="24"/>
  <c r="D25" i="24"/>
  <c r="X54" i="2"/>
  <c r="D24" i="24"/>
  <c r="W54" i="2"/>
  <c r="V54" i="2"/>
  <c r="D23" i="24"/>
  <c r="D22" i="23"/>
  <c r="D22" i="24"/>
  <c r="U54" i="2"/>
  <c r="T54" i="2"/>
  <c r="D21" i="24"/>
  <c r="S54" i="2"/>
  <c r="D20" i="24"/>
  <c r="R54" i="2"/>
  <c r="D19" i="24"/>
  <c r="D18" i="24"/>
  <c r="Q54" i="2"/>
  <c r="D17" i="23"/>
  <c r="D17" i="24"/>
  <c r="P54" i="2"/>
  <c r="O54" i="2"/>
  <c r="D16" i="24"/>
  <c r="D15" i="24"/>
  <c r="N54" i="2"/>
  <c r="D14" i="23"/>
  <c r="D14" i="24"/>
  <c r="M54" i="2"/>
  <c r="D13" i="24"/>
  <c r="L54" i="2"/>
  <c r="D12" i="23"/>
  <c r="K54" i="2"/>
  <c r="D12" i="24"/>
  <c r="J54" i="2"/>
  <c r="D11" i="24"/>
  <c r="I54" i="2"/>
  <c r="D10" i="24"/>
  <c r="D9" i="23"/>
  <c r="H54" i="2"/>
  <c r="D9" i="24"/>
  <c r="G54" i="2"/>
  <c r="D8" i="24"/>
  <c r="F54" i="2"/>
  <c r="D7" i="24"/>
  <c r="D6" i="24"/>
  <c r="E54" i="2"/>
  <c r="D54" i="2"/>
  <c r="D5" i="24"/>
  <c r="C54" i="2"/>
  <c r="D4" i="24"/>
  <c r="D3" i="24"/>
  <c r="B54" i="2"/>
  <c r="C27" i="24"/>
  <c r="Z53" i="2"/>
  <c r="C26" i="24"/>
  <c r="Y53" i="2"/>
  <c r="X53" i="2"/>
  <c r="C25" i="24"/>
  <c r="W53" i="2"/>
  <c r="C24" i="24"/>
  <c r="C23" i="24"/>
  <c r="V53" i="2"/>
  <c r="C22" i="23"/>
  <c r="C22" i="24"/>
  <c r="U53" i="2"/>
  <c r="T53" i="2"/>
  <c r="C21" i="24"/>
  <c r="C20" i="23"/>
  <c r="C20" i="24"/>
  <c r="S53" i="2"/>
  <c r="C19" i="23"/>
  <c r="C19" i="24"/>
  <c r="R53" i="2"/>
  <c r="Q53" i="2"/>
  <c r="C18" i="24"/>
  <c r="C17" i="23"/>
  <c r="P53" i="2"/>
  <c r="C17" i="24"/>
  <c r="C16" i="24"/>
  <c r="O53" i="2"/>
  <c r="N53" i="2"/>
  <c r="C15" i="24"/>
  <c r="M53" i="2"/>
  <c r="C14" i="24"/>
  <c r="C13" i="24"/>
  <c r="L53" i="2"/>
  <c r="C12" i="23"/>
  <c r="C12" i="24"/>
  <c r="K53" i="2"/>
  <c r="C11" i="23"/>
  <c r="C11" i="24"/>
  <c r="J53" i="2"/>
  <c r="C10" i="24"/>
  <c r="I53" i="2"/>
  <c r="C9" i="23"/>
  <c r="H53" i="2"/>
  <c r="C9" i="24"/>
  <c r="C8" i="24"/>
  <c r="G53" i="2"/>
  <c r="C7" i="24"/>
  <c r="F53" i="2"/>
  <c r="C6" i="24"/>
  <c r="E53" i="2"/>
  <c r="D53" i="2"/>
  <c r="C5" i="24"/>
  <c r="C53" i="2"/>
  <c r="C4" i="24"/>
  <c r="C3" i="24"/>
  <c r="B53" i="2"/>
  <c r="D26" i="11"/>
  <c r="D26" i="23"/>
  <c r="D18" i="11"/>
  <c r="D18" i="23"/>
  <c r="D10" i="11"/>
  <c r="D10" i="23"/>
  <c r="D6" i="23"/>
  <c r="D6" i="11"/>
  <c r="C27" i="11"/>
  <c r="C27" i="23"/>
  <c r="C23" i="11"/>
  <c r="C23" i="23"/>
  <c r="C15" i="11"/>
  <c r="C15" i="23"/>
  <c r="C7" i="11"/>
  <c r="C7" i="23"/>
  <c r="D25" i="11"/>
  <c r="D25" i="23"/>
  <c r="D21" i="23"/>
  <c r="D21" i="11"/>
  <c r="C14" i="11"/>
  <c r="C14" i="23"/>
  <c r="C10" i="23"/>
  <c r="C10" i="11"/>
  <c r="C6" i="11"/>
  <c r="C6" i="23"/>
  <c r="D20" i="11"/>
  <c r="D20" i="23"/>
  <c r="D8" i="23"/>
  <c r="D8" i="11"/>
  <c r="D4" i="23"/>
  <c r="D4" i="11"/>
  <c r="C25" i="11"/>
  <c r="C25" i="23"/>
  <c r="C21" i="11"/>
  <c r="C21" i="23"/>
  <c r="C13" i="11"/>
  <c r="C13" i="23"/>
  <c r="C5" i="23"/>
  <c r="C5" i="11"/>
  <c r="C3" i="23"/>
  <c r="C3" i="11"/>
  <c r="D13" i="23"/>
  <c r="D13" i="11"/>
  <c r="D5" i="11"/>
  <c r="D5" i="23"/>
  <c r="C26" i="11"/>
  <c r="C26" i="23"/>
  <c r="C18" i="11"/>
  <c r="C18" i="23"/>
  <c r="D24" i="11"/>
  <c r="D24" i="23"/>
  <c r="D16" i="11"/>
  <c r="D16" i="23"/>
  <c r="D27" i="11"/>
  <c r="D27" i="23"/>
  <c r="D23" i="11"/>
  <c r="D23" i="23"/>
  <c r="D19" i="11"/>
  <c r="D19" i="23"/>
  <c r="D15" i="11"/>
  <c r="D15" i="23"/>
  <c r="D11" i="23"/>
  <c r="D11" i="11"/>
  <c r="D7" i="23"/>
  <c r="D7" i="11"/>
  <c r="D3" i="11"/>
  <c r="D3" i="23"/>
  <c r="C24" i="11"/>
  <c r="C24" i="23"/>
  <c r="C16" i="11"/>
  <c r="C16" i="23"/>
  <c r="C8" i="11"/>
  <c r="C8" i="23"/>
  <c r="C4" i="11"/>
  <c r="C4" i="23"/>
  <c r="D22" i="11"/>
  <c r="D17" i="11"/>
  <c r="D14" i="11"/>
  <c r="C22" i="11"/>
  <c r="C20" i="11"/>
  <c r="C19" i="11"/>
  <c r="C17" i="11"/>
  <c r="D12" i="11"/>
  <c r="C12" i="11"/>
  <c r="C11" i="11"/>
  <c r="D9" i="11"/>
  <c r="C9" i="11"/>
  <c r="AH4" i="11"/>
  <c r="B9" i="26" s="1"/>
  <c r="BC8" i="11"/>
  <c r="AY8" i="11"/>
  <c r="AU8" i="11"/>
  <c r="AQ8" i="11"/>
  <c r="AM8" i="11"/>
  <c r="AI8" i="11"/>
  <c r="AH7" i="11"/>
  <c r="E9" i="26" s="1"/>
  <c r="AH6" i="11"/>
  <c r="D9" i="26" s="1"/>
  <c r="AL5" i="11"/>
  <c r="C13" i="26" s="1"/>
  <c r="AX4" i="11"/>
  <c r="AL4" i="11"/>
  <c r="B13" i="26" s="1"/>
  <c r="AS7" i="11"/>
  <c r="E20" i="26" s="1"/>
  <c r="AK7" i="11"/>
  <c r="E12" i="26" s="1"/>
  <c r="AW6" i="11"/>
  <c r="D24" i="26" s="1"/>
  <c r="AS6" i="11"/>
  <c r="D20" i="26" s="1"/>
  <c r="AK6" i="11"/>
  <c r="D12" i="26" s="1"/>
  <c r="AW5" i="11"/>
  <c r="C24" i="26" s="1"/>
  <c r="AS5" i="11"/>
  <c r="C20" i="26" s="1"/>
  <c r="AK5" i="11"/>
  <c r="C12" i="26" s="1"/>
  <c r="AW4" i="11"/>
  <c r="B24" i="26" s="1"/>
  <c r="AS4" i="11"/>
  <c r="B20" i="26" s="1"/>
  <c r="AK4" i="11"/>
  <c r="B12" i="26" s="1"/>
  <c r="BB8" i="11"/>
  <c r="AX8" i="11"/>
  <c r="AT8" i="11"/>
  <c r="AP8" i="11"/>
  <c r="AL8" i="11"/>
  <c r="AH8" i="11"/>
  <c r="AX7" i="11"/>
  <c r="E25" i="26" s="1"/>
  <c r="AL7" i="11"/>
  <c r="E13" i="26" s="1"/>
  <c r="AX6" i="11"/>
  <c r="AL6" i="11"/>
  <c r="D13" i="26" s="1"/>
  <c r="AX5" i="11"/>
  <c r="AH5" i="11"/>
  <c r="C9" i="26" s="1"/>
  <c r="AV7" i="11"/>
  <c r="E23" i="26" s="1"/>
  <c r="AJ7" i="11"/>
  <c r="E11" i="26" s="1"/>
  <c r="AV6" i="11"/>
  <c r="D23" i="26" s="1"/>
  <c r="AJ6" i="11"/>
  <c r="D11" i="26" s="1"/>
  <c r="AV5" i="11"/>
  <c r="C23" i="26" s="1"/>
  <c r="AJ5" i="11"/>
  <c r="C11" i="26" s="1"/>
  <c r="AV4" i="11"/>
  <c r="B23" i="26" s="1"/>
  <c r="AJ4" i="11"/>
  <c r="B11" i="26" s="1"/>
  <c r="BA8" i="11"/>
  <c r="AW8" i="11"/>
  <c r="AS8" i="11"/>
  <c r="AO8" i="11"/>
  <c r="AK8" i="11"/>
  <c r="AG8" i="11"/>
  <c r="AW7" i="11"/>
  <c r="E24" i="26" s="1"/>
  <c r="AU7" i="11"/>
  <c r="E22" i="26" s="1"/>
  <c r="AU6" i="11"/>
  <c r="D22" i="26" s="1"/>
  <c r="AU5" i="11"/>
  <c r="C22" i="26" s="1"/>
  <c r="AU4" i="11"/>
  <c r="B22" i="26" s="1"/>
  <c r="AZ8" i="11"/>
  <c r="AV8" i="11"/>
  <c r="AR8" i="11"/>
  <c r="AN8" i="11"/>
  <c r="AJ8" i="11"/>
  <c r="AF8" i="11"/>
  <c r="AE8" i="11"/>
  <c r="AN7" i="11"/>
  <c r="E15" i="26" s="1"/>
  <c r="AN6" i="11"/>
  <c r="D15" i="26" s="1"/>
  <c r="AN5" i="11"/>
  <c r="C15" i="26" s="1"/>
  <c r="AM7" i="11"/>
  <c r="E14" i="26" s="1"/>
  <c r="AM6" i="11"/>
  <c r="D14" i="26" s="1"/>
  <c r="AM5" i="11"/>
  <c r="C14" i="26" s="1"/>
  <c r="AM4" i="11"/>
  <c r="B14" i="26" s="1"/>
  <c r="AN4" i="11"/>
  <c r="B15" i="26" s="1"/>
  <c r="AP7" i="11"/>
  <c r="E17" i="26" s="1"/>
  <c r="AP6" i="11"/>
  <c r="D17" i="26" s="1"/>
  <c r="AP5" i="11"/>
  <c r="C17" i="26" s="1"/>
  <c r="AP4" i="11"/>
  <c r="B17" i="26" s="1"/>
  <c r="AZ6" i="11"/>
  <c r="AF5" i="11"/>
  <c r="BC5" i="11"/>
  <c r="AI4" i="11"/>
  <c r="B10" i="26" s="1"/>
  <c r="AE5" i="11"/>
  <c r="BB7" i="11"/>
  <c r="E29" i="26" s="1"/>
  <c r="AT7" i="11"/>
  <c r="E21" i="26" s="1"/>
  <c r="BB5" i="11"/>
  <c r="AT5" i="11"/>
  <c r="C21" i="26" s="1"/>
  <c r="AY6" i="11"/>
  <c r="AE6" i="11"/>
  <c r="BA7" i="11"/>
  <c r="AO6" i="11"/>
  <c r="D16" i="26" s="1"/>
  <c r="AG6" i="11"/>
  <c r="BA5" i="11"/>
  <c r="AO4" i="11"/>
  <c r="B16" i="26" s="1"/>
  <c r="AG4" i="11"/>
  <c r="AR6" i="11"/>
  <c r="D19" i="26" s="1"/>
  <c r="AZ4" i="11"/>
  <c r="AE4" i="11"/>
  <c r="AI6" i="11"/>
  <c r="D10" i="26" s="1"/>
  <c r="AQ4" i="11"/>
  <c r="B18" i="26" s="1"/>
  <c r="AE7" i="11"/>
  <c r="AZ7" i="11"/>
  <c r="AR7" i="11"/>
  <c r="E19" i="26" s="1"/>
  <c r="AF6" i="11"/>
  <c r="AZ5" i="11"/>
  <c r="AR5" i="11"/>
  <c r="C19" i="26" s="1"/>
  <c r="AF4" i="11"/>
  <c r="AF7" i="11"/>
  <c r="AY7" i="11"/>
  <c r="AQ7" i="11"/>
  <c r="E18" i="26" s="1"/>
  <c r="AI7" i="11"/>
  <c r="E10" i="26" s="1"/>
  <c r="BC6" i="11"/>
  <c r="AY5" i="11"/>
  <c r="AQ5" i="11"/>
  <c r="C18" i="26" s="1"/>
  <c r="AI5" i="11"/>
  <c r="C10" i="26" s="1"/>
  <c r="BC4" i="11"/>
  <c r="BC7" i="11"/>
  <c r="AQ6" i="11"/>
  <c r="D18" i="26" s="1"/>
  <c r="AY4" i="11"/>
  <c r="BB6" i="11"/>
  <c r="D29" i="26" s="1"/>
  <c r="AT6" i="11"/>
  <c r="D21" i="26" s="1"/>
  <c r="BB4" i="11"/>
  <c r="AT4" i="11"/>
  <c r="B21" i="26" s="1"/>
  <c r="AR4" i="11"/>
  <c r="B19" i="26" s="1"/>
  <c r="AO7" i="11"/>
  <c r="E16" i="26" s="1"/>
  <c r="AG7" i="11"/>
  <c r="BA6" i="11"/>
  <c r="AO5" i="11"/>
  <c r="C16" i="26" s="1"/>
  <c r="AG5" i="11"/>
  <c r="BA4" i="11"/>
  <c r="W49" i="2"/>
  <c r="E24" i="25" s="1"/>
  <c r="Z49" i="2"/>
  <c r="E27" i="25" s="1"/>
  <c r="Y49" i="2"/>
  <c r="E26" i="25" s="1"/>
  <c r="X49" i="2"/>
  <c r="E25" i="25" s="1"/>
  <c r="V49" i="2"/>
  <c r="E23" i="25" s="1"/>
  <c r="T49" i="2"/>
  <c r="E21" i="25" s="1"/>
  <c r="S49" i="2"/>
  <c r="E20" i="25" s="1"/>
  <c r="R49" i="2"/>
  <c r="E19" i="25" s="1"/>
  <c r="Q49" i="2"/>
  <c r="E18" i="25" s="1"/>
  <c r="O49" i="2"/>
  <c r="E16" i="25" s="1"/>
  <c r="P49" i="2"/>
  <c r="E17" i="25" s="1"/>
  <c r="N49" i="2"/>
  <c r="E15" i="25" s="1"/>
  <c r="M49" i="2"/>
  <c r="E14" i="25" s="1"/>
  <c r="L49" i="2"/>
  <c r="E13" i="25" s="1"/>
  <c r="K49" i="2"/>
  <c r="E12" i="25" s="1"/>
  <c r="U49" i="2"/>
  <c r="E22" i="25" s="1"/>
  <c r="J49" i="2"/>
  <c r="E11" i="25" s="1"/>
  <c r="I49" i="2"/>
  <c r="E10" i="25" s="1"/>
  <c r="H49" i="2"/>
  <c r="E9" i="25" s="1"/>
  <c r="G49" i="2"/>
  <c r="E8" i="25" s="1"/>
  <c r="F49" i="2"/>
  <c r="E7" i="25" s="1"/>
  <c r="E49" i="2"/>
  <c r="E6" i="25" s="1"/>
  <c r="D49" i="2"/>
  <c r="E5" i="25" s="1"/>
  <c r="C49" i="2"/>
  <c r="E4" i="25" s="1"/>
  <c r="B49" i="2"/>
  <c r="E3" i="25" s="1"/>
  <c r="D28" i="14" l="1"/>
  <c r="D28" i="26"/>
  <c r="B26" i="14"/>
  <c r="B26" i="26"/>
  <c r="D27" i="14"/>
  <c r="D27" i="26"/>
  <c r="B28" i="14"/>
  <c r="B28" i="26"/>
  <c r="B29" i="14"/>
  <c r="B29" i="26"/>
  <c r="E27" i="14"/>
  <c r="E27" i="26"/>
  <c r="E28" i="14"/>
  <c r="E28" i="26"/>
  <c r="C29" i="14"/>
  <c r="C29" i="26"/>
  <c r="E30" i="14"/>
  <c r="E30" i="26"/>
  <c r="C26" i="14"/>
  <c r="C26" i="26"/>
  <c r="E26" i="14"/>
  <c r="E26" i="26"/>
  <c r="C27" i="14"/>
  <c r="C27" i="26"/>
  <c r="B27" i="14"/>
  <c r="B27" i="26"/>
  <c r="C28" i="14"/>
  <c r="C28" i="26"/>
  <c r="C30" i="14"/>
  <c r="C30" i="26"/>
  <c r="B30" i="14"/>
  <c r="B30" i="26"/>
  <c r="D30" i="14"/>
  <c r="D30" i="26"/>
  <c r="D26" i="14"/>
  <c r="D26" i="26"/>
  <c r="B21" i="14"/>
  <c r="C10" i="14"/>
  <c r="E10" i="14"/>
  <c r="E19" i="14"/>
  <c r="D10" i="14"/>
  <c r="B8" i="26"/>
  <c r="B8" i="14"/>
  <c r="D16" i="14"/>
  <c r="C21" i="14"/>
  <c r="E17" i="14"/>
  <c r="D14" i="14"/>
  <c r="E15" i="14"/>
  <c r="B22" i="14"/>
  <c r="E24" i="14"/>
  <c r="B23" i="14"/>
  <c r="D23" i="14"/>
  <c r="C25" i="14"/>
  <c r="C25" i="26"/>
  <c r="E25" i="14"/>
  <c r="B20" i="14"/>
  <c r="C24" i="14"/>
  <c r="E12" i="14"/>
  <c r="C13" i="14"/>
  <c r="E8" i="26"/>
  <c r="E8" i="14"/>
  <c r="D18" i="14"/>
  <c r="C18" i="14"/>
  <c r="E18" i="14"/>
  <c r="C19" i="14"/>
  <c r="B16" i="14"/>
  <c r="B10" i="14"/>
  <c r="B17" i="14"/>
  <c r="B15" i="14"/>
  <c r="E14" i="14"/>
  <c r="C22" i="14"/>
  <c r="C11" i="14"/>
  <c r="E11" i="14"/>
  <c r="D13" i="14"/>
  <c r="B24" i="14"/>
  <c r="D12" i="14"/>
  <c r="E20" i="14"/>
  <c r="D9" i="14"/>
  <c r="B9" i="14"/>
  <c r="C8" i="26"/>
  <c r="C8" i="14"/>
  <c r="E16" i="14"/>
  <c r="D21" i="14"/>
  <c r="E21" i="14"/>
  <c r="C17" i="14"/>
  <c r="B14" i="14"/>
  <c r="C15" i="14"/>
  <c r="D22" i="14"/>
  <c r="C23" i="14"/>
  <c r="E23" i="14"/>
  <c r="D25" i="26"/>
  <c r="D25" i="14"/>
  <c r="C12" i="14"/>
  <c r="D20" i="14"/>
  <c r="B13" i="14"/>
  <c r="E9" i="14"/>
  <c r="C16" i="14"/>
  <c r="B19" i="14"/>
  <c r="B18" i="14"/>
  <c r="D19" i="14"/>
  <c r="D8" i="26"/>
  <c r="D8" i="14"/>
  <c r="D29" i="14"/>
  <c r="E29" i="14"/>
  <c r="D17" i="14"/>
  <c r="C14" i="14"/>
  <c r="D15" i="14"/>
  <c r="E22" i="14"/>
  <c r="B11" i="14"/>
  <c r="D11" i="14"/>
  <c r="C9" i="14"/>
  <c r="E13" i="14"/>
  <c r="B12" i="14"/>
  <c r="C20" i="14"/>
  <c r="D24" i="14"/>
  <c r="B25" i="26"/>
  <c r="B25" i="14"/>
  <c r="B7" i="26"/>
  <c r="B7" i="14"/>
  <c r="E7" i="14"/>
  <c r="E7" i="26"/>
  <c r="D7" i="14"/>
  <c r="D7" i="26"/>
  <c r="C7" i="14"/>
  <c r="C7" i="26"/>
  <c r="C6" i="26"/>
  <c r="C6" i="14"/>
  <c r="B6" i="26"/>
  <c r="B6" i="14"/>
  <c r="E6" i="26"/>
  <c r="E6" i="14"/>
  <c r="D6" i="26"/>
  <c r="D6" i="14"/>
  <c r="E7" i="24"/>
  <c r="F55" i="2"/>
  <c r="E18" i="24"/>
  <c r="Q55" i="2"/>
  <c r="C55" i="2"/>
  <c r="E4" i="24"/>
  <c r="E8" i="23"/>
  <c r="G55" i="2"/>
  <c r="E8" i="24"/>
  <c r="E22" i="24"/>
  <c r="U55" i="2"/>
  <c r="E15" i="24"/>
  <c r="N55" i="2"/>
  <c r="E19" i="23"/>
  <c r="E19" i="24"/>
  <c r="R55" i="2"/>
  <c r="E25" i="24"/>
  <c r="X55" i="2"/>
  <c r="E3" i="24"/>
  <c r="B55" i="2"/>
  <c r="E14" i="23"/>
  <c r="E14" i="24"/>
  <c r="M55" i="2"/>
  <c r="W55" i="2"/>
  <c r="E24" i="24"/>
  <c r="D55" i="2"/>
  <c r="E5" i="24"/>
  <c r="E9" i="23"/>
  <c r="E9" i="24"/>
  <c r="H55" i="2"/>
  <c r="E12" i="23"/>
  <c r="K55" i="2"/>
  <c r="E12" i="24"/>
  <c r="E17" i="24"/>
  <c r="P55" i="2"/>
  <c r="E20" i="23"/>
  <c r="S55" i="2"/>
  <c r="E20" i="24"/>
  <c r="E26" i="24"/>
  <c r="Y55" i="2"/>
  <c r="E11" i="23"/>
  <c r="E11" i="24"/>
  <c r="J55" i="2"/>
  <c r="E23" i="24"/>
  <c r="V55" i="2"/>
  <c r="E55" i="2"/>
  <c r="E6" i="24"/>
  <c r="E10" i="23"/>
  <c r="E10" i="24"/>
  <c r="I55" i="2"/>
  <c r="E13" i="24"/>
  <c r="L55" i="2"/>
  <c r="O55" i="2"/>
  <c r="E16" i="24"/>
  <c r="E21" i="23"/>
  <c r="E21" i="24"/>
  <c r="T55" i="2"/>
  <c r="E27" i="24"/>
  <c r="Z55" i="2"/>
  <c r="E6" i="11"/>
  <c r="E6" i="23"/>
  <c r="E13" i="11"/>
  <c r="E13" i="23"/>
  <c r="E3" i="11"/>
  <c r="E3" i="23"/>
  <c r="E7" i="11"/>
  <c r="E7" i="23"/>
  <c r="E18" i="11"/>
  <c r="E18" i="23"/>
  <c r="E23" i="11"/>
  <c r="E23" i="23"/>
  <c r="E24" i="11"/>
  <c r="E24" i="23"/>
  <c r="E5" i="23"/>
  <c r="E5" i="11"/>
  <c r="E17" i="11"/>
  <c r="E17" i="23"/>
  <c r="E26" i="11"/>
  <c r="E26" i="23"/>
  <c r="E16" i="11"/>
  <c r="E16" i="23"/>
  <c r="E27" i="11"/>
  <c r="E27" i="23"/>
  <c r="E4" i="23"/>
  <c r="E4" i="11"/>
  <c r="E22" i="23"/>
  <c r="E22" i="11"/>
  <c r="E15" i="11"/>
  <c r="E15" i="23"/>
  <c r="E25" i="11"/>
  <c r="E25" i="23"/>
  <c r="E20" i="11"/>
  <c r="E19" i="11"/>
  <c r="E21" i="11"/>
  <c r="E14" i="11"/>
  <c r="E12" i="11"/>
  <c r="E8" i="11"/>
  <c r="E9" i="11"/>
  <c r="E11" i="11"/>
  <c r="E10" i="11"/>
</calcChain>
</file>

<file path=xl/sharedStrings.xml><?xml version="1.0" encoding="utf-8"?>
<sst xmlns="http://schemas.openxmlformats.org/spreadsheetml/2006/main" count="280" uniqueCount="119">
  <si>
    <t>UB NR</t>
  </si>
  <si>
    <t>Beobachter</t>
  </si>
  <si>
    <t>SuS 1</t>
  </si>
  <si>
    <t>SuS 2</t>
  </si>
  <si>
    <t>SuS 3</t>
  </si>
  <si>
    <t>SuS 4</t>
  </si>
  <si>
    <t>SuS 5</t>
  </si>
  <si>
    <t>SuS 6</t>
  </si>
  <si>
    <t>SuS 7</t>
  </si>
  <si>
    <t>SuS 8</t>
  </si>
  <si>
    <t>SuS 9</t>
  </si>
  <si>
    <t>SuS 10</t>
  </si>
  <si>
    <t>SuS 11</t>
  </si>
  <si>
    <t>SuS 12</t>
  </si>
  <si>
    <t>SuS 13</t>
  </si>
  <si>
    <t>SuS 14</t>
  </si>
  <si>
    <t>SuS 15</t>
  </si>
  <si>
    <t>SuS 16</t>
  </si>
  <si>
    <t>SuS 17</t>
  </si>
  <si>
    <t>SuS 18</t>
  </si>
  <si>
    <t>SuS 19</t>
  </si>
  <si>
    <t>SuS 20</t>
  </si>
  <si>
    <t>SuS 21</t>
  </si>
  <si>
    <t>SuS 22</t>
  </si>
  <si>
    <t>SuS 23</t>
  </si>
  <si>
    <t>SuS 24</t>
  </si>
  <si>
    <t>SuS 25</t>
  </si>
  <si>
    <t>SuS 26</t>
  </si>
  <si>
    <t>SuS 27</t>
  </si>
  <si>
    <t>SuS 28</t>
  </si>
  <si>
    <t>SuS 29</t>
  </si>
  <si>
    <t>SuS 30</t>
  </si>
  <si>
    <t>SuS 31</t>
  </si>
  <si>
    <t>SuS 32</t>
  </si>
  <si>
    <t>SuS 33</t>
  </si>
  <si>
    <t>SuS 34</t>
  </si>
  <si>
    <t>SuS 35</t>
  </si>
  <si>
    <t>Auswertung</t>
  </si>
  <si>
    <t>trifft zu</t>
  </si>
  <si>
    <t>trifft eher zu</t>
  </si>
  <si>
    <t>trifft eher nicht zu</t>
  </si>
  <si>
    <t>trifft nicht zu</t>
  </si>
  <si>
    <t>Ergebnis SuS</t>
  </si>
  <si>
    <t>n SuS</t>
  </si>
  <si>
    <t>SuS</t>
  </si>
  <si>
    <t>LK</t>
  </si>
  <si>
    <t>BE</t>
  </si>
  <si>
    <t>Merkmal</t>
  </si>
  <si>
    <t>Häufigkeitsverteilung Schülerinnen und Schüler</t>
  </si>
  <si>
    <t>1.</t>
  </si>
  <si>
    <t>2.</t>
  </si>
  <si>
    <t>3.</t>
  </si>
  <si>
    <t>4.</t>
  </si>
  <si>
    <t>5.</t>
  </si>
  <si>
    <t>6.</t>
  </si>
  <si>
    <t>7.</t>
  </si>
  <si>
    <t>8.</t>
  </si>
  <si>
    <t>9.</t>
  </si>
  <si>
    <t>10.</t>
  </si>
  <si>
    <t>11.</t>
  </si>
  <si>
    <t>12.</t>
  </si>
  <si>
    <t>13.</t>
  </si>
  <si>
    <t>14.</t>
  </si>
  <si>
    <t>15.</t>
  </si>
  <si>
    <t>16.</t>
  </si>
  <si>
    <t>17.</t>
  </si>
  <si>
    <t>18.</t>
  </si>
  <si>
    <t>19.</t>
  </si>
  <si>
    <t>20.</t>
  </si>
  <si>
    <t>21.</t>
  </si>
  <si>
    <t>22.</t>
  </si>
  <si>
    <t>23.</t>
  </si>
  <si>
    <t>24.</t>
  </si>
  <si>
    <t>25.</t>
  </si>
  <si>
    <t>n=</t>
  </si>
  <si>
    <t>Lehrkraft</t>
  </si>
  <si>
    <t>Schülerinnen und Schüler</t>
  </si>
  <si>
    <t>StdAbw</t>
  </si>
  <si>
    <t>Wenn ich an die letzte Stunde denke …:</t>
  </si>
  <si>
    <t>JA</t>
  </si>
  <si>
    <t>EHER JA</t>
  </si>
  <si>
    <t>EHER NEIN</t>
  </si>
  <si>
    <t>NEIN</t>
  </si>
  <si>
    <t>Ergebnisse der mehrperspektivischen Unterrichtsbeobachtung eintragen</t>
  </si>
  <si>
    <t>3. Die Ergebnisbögen der Schülerinnen und Schüler sind unter SuS 1 bis SuS 35 einzutragen.</t>
  </si>
  <si>
    <t>Für die Eingabe gilt folgende Kodierung:</t>
  </si>
  <si>
    <t>4 = trifft zu</t>
  </si>
  <si>
    <t>3 = trifft eher zu</t>
  </si>
  <si>
    <t>2 = trifft eher nicht zu</t>
  </si>
  <si>
    <t>1 = trifft nicht zu</t>
  </si>
  <si>
    <t>2. Unter Beobachter/in sind die Einschätzungen der beobachtenden Lehrkraft einzutragen.</t>
  </si>
  <si>
    <t>Selbstreflexion LK</t>
  </si>
  <si>
    <t>Mehrperspektivische Unterrichtsbeobachtung</t>
  </si>
  <si>
    <t>1. Unter Selbstreflexion LK ist die Selbsteinschätzung der Lehrkraft einzutragen.</t>
  </si>
  <si>
    <t>Merkmale für die Lehrkräfte</t>
  </si>
  <si>
    <t>Merkmale für SuS</t>
  </si>
  <si>
    <t>Klasse:</t>
  </si>
  <si>
    <t>Lehrkraft:</t>
  </si>
  <si>
    <t>Vorlage für selbsterstelle Fragestellungen</t>
  </si>
  <si>
    <t>Vorbereitung der Mehrperspektivischen Unterrichtsbeobachtung</t>
  </si>
  <si>
    <t>1. Klären Sie für Ihre Schule die zu verwendenden Merkmale.</t>
  </si>
  <si>
    <t>(Hilfestellung können die Merkmalsbögen aus der Fokusevaluation Niedersachsen sein.)</t>
  </si>
  <si>
    <t>2. Tragen Sie die Merkmale unter dem Tabellenblatt "Merkmale eintragen" ein.</t>
  </si>
  <si>
    <t>Merkmale eintragen</t>
  </si>
  <si>
    <t>Neben den beiden Spalten "Merkmale für die Lehrkräfte" und "Merkmale für SuS" erscheint ein Zusammenfassung der gegenübergestellten Merkmale.</t>
  </si>
  <si>
    <t>Beobachtungs- und Befragungsbogen drucken</t>
  </si>
  <si>
    <t>Schülerfragebogen drucken</t>
  </si>
  <si>
    <t>Um die Fragebögen für die Klassen auszudrucken gehen sie auf das Tabellenblatt "Schülerfragebogen drucken".</t>
  </si>
  <si>
    <t>Der Bogen enthält die von Ihnen eingegebenen Schülermerkmale. Sollten sie keine 25 Merkmale eingetragenhaben werden die Zeilen leer gelassen.</t>
  </si>
  <si>
    <t>Um den Beobachtungsbogen für die Lehrkräfte zu drucken gehen Sie auf das Tabellenblatt "Lehrkräftebogen drucken"</t>
  </si>
  <si>
    <t>Lehrkräftebogen drucken</t>
  </si>
  <si>
    <t>Der Bogen enthält die von Ihnen eingegebenen Lehrermerkmale. Sollten sie keine 25 Merkmale eingetragenhaben werden die Zeilen leer gelassen.</t>
  </si>
  <si>
    <t>Sollten an der mehrperspektivischen Unterrichtsbeobachtung Beteiligte ein Merkmal nicht ankreuzen, ist das Feld leer zu lassen.
Im oberen Bereich sind die jeweils zugeordneten Fragen sichtbar.</t>
  </si>
  <si>
    <t>Auswertung für das Gespräch mit der Lerngruppe</t>
  </si>
  <si>
    <t>Dieses Dokument ist für den Ausdruck auf DIN A4 optimiert.</t>
  </si>
  <si>
    <t>Neben der Vergleichsauswertung für die Lerngruppe "Vergleichsauswertung Lerngruppe", die einen Profillinienvergleich darstellt, gibt es noch die Auswertung "Auswertung Lerngruppe Gespräch". Diese Auswertung beinhaltet lediglich die Schülermerkmale und das Befragungsergebnis in Form einer Strichliste.</t>
  </si>
  <si>
    <t>Vergleichsauswertung Lerngruppe</t>
  </si>
  <si>
    <t>Auswertung Lerngruppe Gespräch</t>
  </si>
  <si>
    <t>Wichtig hierbei ist, dass Sie zu jedem Merkmal für die Beobachter/Lehrkräfte Selbsteinschätzung ein entsprechendes Merkmal für die Lerngruppen wählen! Die Excel-Datei ist für 25 Merkmale ausgelegt!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</si>
</sst>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6"/>
      <color theme="1"/>
      <name val="Calibri"/>
      <family val="2"/>
    </font>
    <font>
      <b/>
      <sz val="10"/>
      <color theme="1"/>
      <name val="Calibri"/>
      <family val="2"/>
    </font>
    <font>
      <b/>
      <sz val="12"/>
      <color theme="1"/>
      <name val="Calibri"/>
      <family val="2"/>
    </font>
    <font>
      <sz val="11"/>
      <color theme="1"/>
      <name val="Calibri"/>
      <family val="2"/>
    </font>
    <font>
      <b/>
      <sz val="9"/>
      <color rgb="FF00B050"/>
      <name val="Calibri"/>
      <family val="2"/>
    </font>
    <font>
      <b/>
      <sz val="9"/>
      <color rgb="FF92D050"/>
      <name val="Calibri"/>
      <family val="2"/>
    </font>
    <font>
      <b/>
      <sz val="9"/>
      <color rgb="FFFFC000"/>
      <name val="Calibri"/>
      <family val="2"/>
    </font>
    <font>
      <b/>
      <sz val="9"/>
      <color rgb="FFFF0000"/>
      <name val="Calibri"/>
      <family val="2"/>
    </font>
    <font>
      <sz val="10"/>
      <color theme="1"/>
      <name val="Calibri"/>
      <family val="2"/>
      <scheme val="minor"/>
    </font>
    <font>
      <b/>
      <sz val="18"/>
      <color rgb="FFC00000"/>
      <name val="Calibri"/>
      <family val="2"/>
      <scheme val="minor"/>
    </font>
    <font>
      <b/>
      <sz val="14"/>
      <color rgb="FFC00000"/>
      <name val="Calibri"/>
      <family val="2"/>
      <scheme val="minor"/>
    </font>
    <font>
      <b/>
      <sz val="11"/>
      <color rgb="FFC00000"/>
      <name val="Calibri"/>
      <family val="2"/>
      <scheme val="minor"/>
    </font>
    <font>
      <b/>
      <sz val="18"/>
      <color theme="1"/>
      <name val="Calibri"/>
      <family val="2"/>
      <scheme val="minor"/>
    </font>
    <font>
      <b/>
      <sz val="16"/>
      <color theme="1"/>
      <name val="Calibri"/>
      <family val="2"/>
      <scheme val="minor"/>
    </font>
    <font>
      <b/>
      <sz val="14"/>
      <color theme="1"/>
      <name val="Calibri"/>
      <family val="2"/>
      <scheme val="minor"/>
    </font>
    <font>
      <b/>
      <sz val="10"/>
      <color theme="1"/>
      <name val="Calibri"/>
      <family val="2"/>
      <scheme val="minor"/>
    </font>
    <font>
      <u/>
      <sz val="11"/>
      <color theme="10"/>
      <name val="Calibri"/>
      <family val="2"/>
      <scheme val="minor"/>
    </font>
    <font>
      <b/>
      <sz val="14"/>
      <color rgb="FF00B050"/>
      <name val="Calibri"/>
      <family val="2"/>
    </font>
    <font>
      <b/>
      <sz val="14"/>
      <color rgb="FF92D050"/>
      <name val="Calibri"/>
      <family val="2"/>
    </font>
    <font>
      <b/>
      <sz val="14"/>
      <color rgb="FFFFC000"/>
      <name val="Calibri"/>
      <family val="2"/>
    </font>
    <font>
      <b/>
      <sz val="14"/>
      <color rgb="FFFF0000"/>
      <name val="Calibri"/>
      <family val="2"/>
    </font>
    <font>
      <b/>
      <sz val="14"/>
      <color rgb="FFC00000"/>
      <name val="Calibri"/>
      <family val="2"/>
    </font>
  </fonts>
  <fills count="8">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C0000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3" tint="0.39997558519241921"/>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right style="medium">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s>
  <cellStyleXfs count="2">
    <xf numFmtId="0" fontId="0" fillId="0" borderId="0"/>
    <xf numFmtId="0" fontId="22" fillId="0" borderId="0" applyNumberFormat="0" applyFill="0" applyBorder="0" applyAlignment="0" applyProtection="0"/>
  </cellStyleXfs>
  <cellXfs count="177">
    <xf numFmtId="0" fontId="0" fillId="0" borderId="0" xfId="0"/>
    <xf numFmtId="0" fontId="0" fillId="0" borderId="0" xfId="0" applyBorder="1"/>
    <xf numFmtId="0" fontId="0" fillId="0" borderId="0" xfId="0" applyBorder="1" applyAlignment="1">
      <alignment textRotation="90"/>
    </xf>
    <xf numFmtId="0" fontId="0" fillId="0" borderId="4" xfId="0" applyBorder="1"/>
    <xf numFmtId="0" fontId="0" fillId="0" borderId="5" xfId="0" applyBorder="1"/>
    <xf numFmtId="0" fontId="0" fillId="0" borderId="8" xfId="0" applyBorder="1"/>
    <xf numFmtId="0" fontId="0" fillId="0" borderId="9" xfId="0" applyBorder="1"/>
    <xf numFmtId="0" fontId="0" fillId="0" borderId="11" xfId="0" applyFill="1" applyBorder="1"/>
    <xf numFmtId="0" fontId="0" fillId="0" borderId="12" xfId="0" applyBorder="1"/>
    <xf numFmtId="0" fontId="0" fillId="0" borderId="13" xfId="0" applyBorder="1"/>
    <xf numFmtId="0" fontId="0" fillId="0" borderId="14" xfId="0" applyBorder="1"/>
    <xf numFmtId="0" fontId="0" fillId="0" borderId="16" xfId="0" applyFill="1" applyBorder="1"/>
    <xf numFmtId="0" fontId="0" fillId="0" borderId="16" xfId="0" applyBorder="1"/>
    <xf numFmtId="0" fontId="0" fillId="0" borderId="17" xfId="0" applyFill="1" applyBorder="1"/>
    <xf numFmtId="164" fontId="0" fillId="0" borderId="18" xfId="0" applyNumberFormat="1" applyBorder="1"/>
    <xf numFmtId="0" fontId="0" fillId="2" borderId="0" xfId="0" applyFill="1"/>
    <xf numFmtId="0" fontId="1" fillId="2" borderId="20" xfId="0" applyFont="1" applyFill="1" applyBorder="1"/>
    <xf numFmtId="0" fontId="1" fillId="2" borderId="21" xfId="0" applyFont="1" applyFill="1" applyBorder="1"/>
    <xf numFmtId="0" fontId="1" fillId="2" borderId="22" xfId="0" applyFont="1" applyFill="1" applyBorder="1"/>
    <xf numFmtId="0" fontId="1" fillId="2" borderId="23" xfId="0" applyFont="1" applyFill="1" applyBorder="1"/>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24" xfId="0" applyFont="1" applyBorder="1" applyAlignment="1">
      <alignment horizontal="center" vertical="center"/>
    </xf>
    <xf numFmtId="0" fontId="3" fillId="0" borderId="28" xfId="0" applyFont="1" applyBorder="1" applyAlignment="1">
      <alignment horizontal="right"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0" xfId="0" applyFont="1" applyBorder="1" applyAlignment="1"/>
    <xf numFmtId="0" fontId="0" fillId="0" borderId="0" xfId="0" applyAlignment="1">
      <alignment horizontal="center" vertical="top"/>
    </xf>
    <xf numFmtId="0" fontId="0" fillId="0" borderId="0" xfId="0" applyAlignment="1">
      <alignment horizontal="right" vertical="top"/>
    </xf>
    <xf numFmtId="0" fontId="0" fillId="3" borderId="0" xfId="0" applyFill="1"/>
    <xf numFmtId="0" fontId="0" fillId="4" borderId="0" xfId="0" applyFill="1"/>
    <xf numFmtId="0" fontId="0" fillId="5" borderId="0" xfId="0" applyFill="1"/>
    <xf numFmtId="0" fontId="0" fillId="0" borderId="0" xfId="0" applyFill="1" applyBorder="1"/>
    <xf numFmtId="0" fontId="0" fillId="0" borderId="0" xfId="0" applyFill="1" applyBorder="1" applyAlignment="1">
      <alignment vertical="center" textRotation="90"/>
    </xf>
    <xf numFmtId="0" fontId="0" fillId="0" borderId="0" xfId="0" applyFill="1"/>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0" fillId="0" borderId="34" xfId="0" applyFill="1" applyBorder="1"/>
    <xf numFmtId="0" fontId="4" fillId="0" borderId="0" xfId="0" applyFont="1" applyBorder="1" applyAlignment="1">
      <alignment horizontal="center"/>
    </xf>
    <xf numFmtId="0" fontId="3" fillId="0" borderId="0"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8" fillId="0" borderId="35" xfId="0" applyFont="1" applyBorder="1" applyAlignment="1">
      <alignment vertical="top" wrapText="1"/>
    </xf>
    <xf numFmtId="0" fontId="8" fillId="0" borderId="35" xfId="0" applyFont="1" applyBorder="1" applyAlignment="1">
      <alignment vertical="center" wrapText="1"/>
    </xf>
    <xf numFmtId="0" fontId="10" fillId="0" borderId="13" xfId="0" applyFont="1" applyFill="1" applyBorder="1" applyAlignment="1">
      <alignment horizontal="left" vertical="center" wrapText="1"/>
    </xf>
    <xf numFmtId="0" fontId="11" fillId="0" borderId="14" xfId="0" applyFont="1" applyBorder="1" applyAlignment="1">
      <alignment horizontal="left" vertical="center" wrapText="1"/>
    </xf>
    <xf numFmtId="0" fontId="12" fillId="0" borderId="14" xfId="0" applyFont="1" applyBorder="1" applyAlignment="1">
      <alignment horizontal="left" vertical="center" wrapText="1"/>
    </xf>
    <xf numFmtId="0" fontId="13" fillId="0" borderId="15" xfId="0" applyFont="1" applyBorder="1" applyAlignment="1">
      <alignment horizontal="left" vertical="center" wrapText="1"/>
    </xf>
    <xf numFmtId="0" fontId="14" fillId="0" borderId="0" xfId="0" applyFont="1"/>
    <xf numFmtId="0" fontId="0" fillId="0" borderId="0" xfId="0" applyAlignment="1">
      <alignment horizontal="center" vertical="center"/>
    </xf>
    <xf numFmtId="0" fontId="0" fillId="0" borderId="0" xfId="0" applyBorder="1" applyAlignment="1"/>
    <xf numFmtId="0" fontId="1" fillId="0" borderId="0" xfId="0" applyFont="1" applyFill="1" applyBorder="1"/>
    <xf numFmtId="0" fontId="2" fillId="0" borderId="0" xfId="0" applyFont="1" applyFill="1"/>
    <xf numFmtId="0" fontId="0" fillId="0" borderId="0" xfId="0" applyFont="1" applyFill="1"/>
    <xf numFmtId="0" fontId="11" fillId="0" borderId="14"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0" fillId="0" borderId="0" xfId="0" applyFill="1" applyAlignment="1">
      <alignment horizontal="center" vertical="center"/>
    </xf>
    <xf numFmtId="0" fontId="0" fillId="0" borderId="6" xfId="0" applyBorder="1" applyProtection="1">
      <protection locked="0"/>
    </xf>
    <xf numFmtId="0" fontId="0" fillId="0" borderId="4"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4" xfId="0" applyFill="1" applyBorder="1" applyAlignment="1">
      <alignment horizontal="center" vertical="center"/>
    </xf>
    <xf numFmtId="164" fontId="0" fillId="0" borderId="15" xfId="0" applyNumberFormat="1" applyFill="1" applyBorder="1" applyAlignment="1">
      <alignment horizontal="center" vertical="center"/>
    </xf>
    <xf numFmtId="0" fontId="0" fillId="0" borderId="22" xfId="0" applyFill="1" applyBorder="1"/>
    <xf numFmtId="0" fontId="0" fillId="0" borderId="23" xfId="0" applyFill="1" applyBorder="1"/>
    <xf numFmtId="0" fontId="0" fillId="0" borderId="4" xfId="0" applyFill="1" applyBorder="1" applyAlignment="1">
      <alignment horizontal="center" vertical="center"/>
    </xf>
    <xf numFmtId="164" fontId="0" fillId="0" borderId="7" xfId="0" applyNumberFormat="1" applyFill="1" applyBorder="1" applyAlignment="1">
      <alignment horizontal="center" vertical="center"/>
    </xf>
    <xf numFmtId="0" fontId="0" fillId="0" borderId="9" xfId="0" applyFill="1" applyBorder="1" applyAlignment="1">
      <alignment horizontal="center" vertical="center"/>
    </xf>
    <xf numFmtId="164" fontId="0" fillId="0" borderId="10" xfId="0" applyNumberFormat="1" applyFill="1" applyBorder="1" applyAlignment="1">
      <alignment horizontal="center" vertical="center"/>
    </xf>
    <xf numFmtId="0" fontId="0" fillId="0" borderId="25" xfId="0" applyFill="1" applyBorder="1"/>
    <xf numFmtId="0" fontId="0" fillId="0" borderId="26" xfId="0" applyFill="1" applyBorder="1"/>
    <xf numFmtId="0" fontId="0" fillId="0" borderId="2" xfId="0" applyFill="1" applyBorder="1"/>
    <xf numFmtId="0" fontId="0" fillId="0" borderId="3" xfId="0" applyFill="1" applyBorder="1"/>
    <xf numFmtId="0" fontId="0" fillId="0" borderId="13" xfId="0" applyFill="1" applyBorder="1" applyAlignment="1">
      <alignment horizontal="center"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5" fillId="0" borderId="28" xfId="0" applyFont="1" applyFill="1" applyBorder="1" applyAlignment="1">
      <alignment vertical="top" wrapText="1"/>
    </xf>
    <xf numFmtId="0" fontId="0" fillId="0" borderId="0" xfId="0" applyAlignment="1">
      <alignment horizontal="center"/>
    </xf>
    <xf numFmtId="0" fontId="0" fillId="0" borderId="0" xfId="0" applyAlignment="1">
      <alignment wrapText="1"/>
    </xf>
    <xf numFmtId="0" fontId="0" fillId="0" borderId="27" xfId="0" applyBorder="1" applyProtection="1">
      <protection locked="0"/>
    </xf>
    <xf numFmtId="0" fontId="0" fillId="0" borderId="12" xfId="0" applyBorder="1" applyProtection="1">
      <protection locked="0"/>
    </xf>
    <xf numFmtId="0" fontId="0" fillId="0" borderId="24" xfId="0" applyBorder="1" applyProtection="1">
      <protection locked="0"/>
    </xf>
    <xf numFmtId="0" fontId="0" fillId="0" borderId="4" xfId="0" applyBorder="1" applyAlignment="1">
      <alignment textRotation="90" wrapText="1"/>
    </xf>
    <xf numFmtId="0" fontId="0" fillId="0" borderId="4" xfId="0" applyBorder="1" applyAlignment="1">
      <alignment horizontal="left" textRotation="90" wrapText="1"/>
    </xf>
    <xf numFmtId="0" fontId="0" fillId="0" borderId="31" xfId="0" applyBorder="1" applyProtection="1">
      <protection locked="0"/>
    </xf>
    <xf numFmtId="0" fontId="0" fillId="0" borderId="32" xfId="0" applyBorder="1" applyProtection="1">
      <protection locked="0"/>
    </xf>
    <xf numFmtId="0" fontId="0" fillId="0" borderId="33" xfId="0" applyBorder="1" applyProtection="1">
      <protection locked="0"/>
    </xf>
    <xf numFmtId="0" fontId="18" fillId="0" borderId="31" xfId="0" applyFont="1" applyBorder="1" applyAlignment="1">
      <alignment vertical="center"/>
    </xf>
    <xf numFmtId="0" fontId="0" fillId="0" borderId="18" xfId="0" applyBorder="1"/>
    <xf numFmtId="0" fontId="0" fillId="0" borderId="19" xfId="0" applyBorder="1"/>
    <xf numFmtId="0" fontId="0" fillId="0" borderId="36" xfId="0" applyBorder="1"/>
    <xf numFmtId="0" fontId="14" fillId="0" borderId="20" xfId="0" applyFont="1" applyBorder="1" applyAlignment="1">
      <alignment wrapText="1"/>
    </xf>
    <xf numFmtId="0" fontId="14" fillId="0" borderId="20" xfId="0" applyFont="1" applyBorder="1" applyAlignment="1">
      <alignment vertical="center" wrapText="1"/>
    </xf>
    <xf numFmtId="0" fontId="14" fillId="0" borderId="33" xfId="0" applyFont="1" applyBorder="1" applyAlignment="1">
      <alignment wrapText="1"/>
    </xf>
    <xf numFmtId="0" fontId="0" fillId="0" borderId="40" xfId="0" applyBorder="1"/>
    <xf numFmtId="0" fontId="0" fillId="0" borderId="41" xfId="0" applyBorder="1"/>
    <xf numFmtId="0" fontId="0" fillId="0" borderId="42" xfId="0" applyBorder="1"/>
    <xf numFmtId="0" fontId="1" fillId="0" borderId="0" xfId="0" applyFont="1" applyAlignment="1">
      <alignment horizontal="center"/>
    </xf>
    <xf numFmtId="0" fontId="10" fillId="0" borderId="43" xfId="0" applyFont="1" applyFill="1" applyBorder="1" applyAlignment="1">
      <alignment horizontal="left" vertical="center" wrapText="1"/>
    </xf>
    <xf numFmtId="0" fontId="11" fillId="0" borderId="38" xfId="0" applyFont="1" applyBorder="1" applyAlignment="1">
      <alignment horizontal="left" vertical="center" wrapText="1"/>
    </xf>
    <xf numFmtId="0" fontId="12" fillId="0" borderId="38" xfId="0" applyFont="1" applyBorder="1" applyAlignment="1">
      <alignment horizontal="left" vertical="center" wrapText="1"/>
    </xf>
    <xf numFmtId="0" fontId="13" fillId="0" borderId="39" xfId="0" applyFont="1" applyBorder="1" applyAlignment="1">
      <alignment horizontal="left" vertical="center" wrapText="1"/>
    </xf>
    <xf numFmtId="0" fontId="9" fillId="0" borderId="21" xfId="0" applyFont="1" applyBorder="1" applyAlignment="1">
      <alignment vertical="center" wrapText="1"/>
    </xf>
    <xf numFmtId="0" fontId="9" fillId="0" borderId="44" xfId="0" applyFont="1" applyBorder="1" applyAlignment="1">
      <alignment vertical="center" wrapText="1"/>
    </xf>
    <xf numFmtId="0" fontId="9" fillId="0" borderId="44" xfId="0" applyFont="1" applyFill="1" applyBorder="1" applyAlignment="1">
      <alignment vertical="center" wrapText="1"/>
    </xf>
    <xf numFmtId="0" fontId="9" fillId="0" borderId="1" xfId="0" applyFont="1" applyBorder="1" applyAlignment="1">
      <alignment vertical="center" wrapText="1"/>
    </xf>
    <xf numFmtId="0" fontId="0" fillId="0" borderId="23" xfId="0" applyBorder="1"/>
    <xf numFmtId="0" fontId="0" fillId="0" borderId="20" xfId="0" applyBorder="1"/>
    <xf numFmtId="0" fontId="0" fillId="0" borderId="22" xfId="0" applyBorder="1"/>
    <xf numFmtId="0" fontId="0" fillId="0" borderId="20" xfId="0" applyBorder="1" applyAlignment="1">
      <alignment vertical="top" wrapText="1"/>
    </xf>
    <xf numFmtId="0" fontId="0" fillId="0" borderId="30" xfId="0" applyBorder="1" applyAlignment="1">
      <alignment vertical="top" wrapText="1"/>
    </xf>
    <xf numFmtId="0" fontId="19" fillId="0" borderId="1" xfId="0" applyFont="1" applyBorder="1" applyAlignment="1">
      <alignment vertical="center"/>
    </xf>
    <xf numFmtId="0" fontId="14" fillId="0" borderId="2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30" xfId="0" applyBorder="1"/>
    <xf numFmtId="0" fontId="0" fillId="0" borderId="45" xfId="0" applyBorder="1"/>
    <xf numFmtId="0" fontId="0" fillId="0" borderId="46" xfId="0" applyBorder="1"/>
    <xf numFmtId="0" fontId="20" fillId="0" borderId="20" xfId="0" applyFont="1" applyBorder="1" applyAlignment="1">
      <alignment vertical="center"/>
    </xf>
    <xf numFmtId="0" fontId="21" fillId="0" borderId="37" xfId="0" applyFont="1" applyBorder="1" applyAlignment="1">
      <alignment horizontal="center" vertical="top" wrapText="1"/>
    </xf>
    <xf numFmtId="0" fontId="21" fillId="0" borderId="38" xfId="0" applyFont="1" applyBorder="1" applyAlignment="1">
      <alignment horizontal="center" vertical="top" wrapText="1"/>
    </xf>
    <xf numFmtId="0" fontId="21" fillId="0" borderId="39" xfId="0" applyFont="1" applyBorder="1" applyAlignment="1">
      <alignment horizontal="center" vertical="top" wrapText="1"/>
    </xf>
    <xf numFmtId="0" fontId="17" fillId="0" borderId="0" xfId="0" applyFont="1" applyAlignment="1">
      <alignment vertical="top" wrapText="1"/>
    </xf>
    <xf numFmtId="0" fontId="0" fillId="0" borderId="0" xfId="0" applyAlignment="1">
      <alignment horizontal="left"/>
    </xf>
    <xf numFmtId="0" fontId="0" fillId="0" borderId="0" xfId="0" applyAlignment="1">
      <alignment horizontal="left" wrapText="1"/>
    </xf>
    <xf numFmtId="0" fontId="0" fillId="0" borderId="47" xfId="0" applyBorder="1" applyProtection="1">
      <protection locked="0"/>
    </xf>
    <xf numFmtId="0" fontId="0" fillId="0" borderId="5" xfId="0" applyBorder="1" applyProtection="1">
      <protection locked="0"/>
    </xf>
    <xf numFmtId="0" fontId="0" fillId="0" borderId="0" xfId="0" applyFill="1" applyBorder="1" applyProtection="1">
      <protection locked="0"/>
    </xf>
    <xf numFmtId="0" fontId="0" fillId="6" borderId="0" xfId="0" applyFill="1"/>
    <xf numFmtId="0" fontId="0" fillId="7" borderId="0" xfId="0" applyFill="1"/>
    <xf numFmtId="0" fontId="23" fillId="0" borderId="13" xfId="0" applyFont="1" applyFill="1" applyBorder="1" applyAlignment="1">
      <alignment horizontal="center" vertical="center" wrapText="1"/>
    </xf>
    <xf numFmtId="0" fontId="24" fillId="0" borderId="14" xfId="0" applyFont="1" applyBorder="1" applyAlignment="1">
      <alignment horizontal="center" vertical="center" wrapText="1"/>
    </xf>
    <xf numFmtId="0" fontId="25"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10" fillId="0" borderId="17" xfId="0" applyFont="1" applyFill="1" applyBorder="1" applyAlignment="1">
      <alignment horizontal="left" vertical="center" wrapText="1"/>
    </xf>
    <xf numFmtId="0" fontId="11" fillId="0" borderId="18" xfId="0" applyFont="1" applyBorder="1" applyAlignment="1">
      <alignment horizontal="left" vertical="center" wrapText="1"/>
    </xf>
    <xf numFmtId="0" fontId="12" fillId="0" borderId="18" xfId="0" applyFont="1" applyBorder="1" applyAlignment="1">
      <alignment horizontal="left" vertical="center" wrapText="1"/>
    </xf>
    <xf numFmtId="0" fontId="13" fillId="0" borderId="19" xfId="0" applyFont="1" applyBorder="1" applyAlignment="1">
      <alignment horizontal="left" vertical="center" wrapText="1"/>
    </xf>
    <xf numFmtId="0" fontId="27" fillId="0" borderId="15" xfId="0" applyFont="1" applyBorder="1" applyAlignment="1">
      <alignment horizontal="center" vertical="center" wrapText="1"/>
    </xf>
    <xf numFmtId="0" fontId="23" fillId="0" borderId="17" xfId="0" applyFont="1" applyFill="1" applyBorder="1" applyAlignment="1">
      <alignment horizontal="center" vertical="center" wrapText="1"/>
    </xf>
    <xf numFmtId="0" fontId="24" fillId="0" borderId="18" xfId="0" applyFont="1" applyBorder="1" applyAlignment="1">
      <alignment horizontal="center" vertical="center" wrapText="1"/>
    </xf>
    <xf numFmtId="0" fontId="25"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0" fillId="0" borderId="15" xfId="0" applyBorder="1"/>
    <xf numFmtId="0" fontId="0" fillId="0" borderId="6" xfId="0" applyBorder="1"/>
    <xf numFmtId="0" fontId="0" fillId="0" borderId="7" xfId="0" applyBorder="1"/>
    <xf numFmtId="164" fontId="0" fillId="0" borderId="9" xfId="0" applyNumberFormat="1" applyBorder="1"/>
    <xf numFmtId="164" fontId="0" fillId="0" borderId="10" xfId="0" applyNumberFormat="1" applyBorder="1"/>
    <xf numFmtId="0" fontId="22" fillId="0" borderId="0" xfId="1" applyAlignment="1">
      <alignment horizontal="left"/>
    </xf>
    <xf numFmtId="0" fontId="17" fillId="0" borderId="0" xfId="0" applyFont="1" applyAlignment="1">
      <alignment horizontal="left" vertical="top" wrapText="1"/>
    </xf>
    <xf numFmtId="0" fontId="1" fillId="0" borderId="0" xfId="0" applyFont="1" applyAlignment="1">
      <alignment horizontal="center"/>
    </xf>
    <xf numFmtId="0" fontId="0" fillId="0" borderId="0" xfId="0" applyAlignment="1">
      <alignment horizontal="left" wrapText="1"/>
    </xf>
    <xf numFmtId="0" fontId="15" fillId="0" borderId="0" xfId="0" applyFont="1" applyAlignment="1">
      <alignment horizontal="center"/>
    </xf>
    <xf numFmtId="0" fontId="16" fillId="0" borderId="0" xfId="0" applyFont="1" applyAlignment="1">
      <alignment horizontal="center"/>
    </xf>
    <xf numFmtId="0" fontId="17" fillId="0" borderId="0" xfId="0" applyFont="1" applyAlignment="1">
      <alignment horizontal="left"/>
    </xf>
    <xf numFmtId="0" fontId="0" fillId="0" borderId="0" xfId="0"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0" fillId="0" borderId="21" xfId="0" applyBorder="1" applyAlignment="1">
      <alignment horizontal="center"/>
    </xf>
    <xf numFmtId="0" fontId="0" fillId="0" borderId="23" xfId="0" applyBorder="1" applyAlignment="1">
      <alignment horizontal="center"/>
    </xf>
    <xf numFmtId="0" fontId="20" fillId="0" borderId="21" xfId="0" applyFont="1" applyBorder="1" applyAlignment="1">
      <alignment horizontal="center" vertical="center"/>
    </xf>
  </cellXfs>
  <cellStyles count="2">
    <cellStyle name="Link" xfId="1" builtinId="8"/>
    <cellStyle name="Standard" xfId="0" builtinId="0"/>
  </cellStyles>
  <dxfs count="8">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Häufigkeitsverteilung Schülerinnen und Schüler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stacked"/>
        <c:varyColors val="0"/>
        <c:ser>
          <c:idx val="0"/>
          <c:order val="0"/>
          <c:tx>
            <c:strRef>
              <c:f>'Vergleichsauswertung Balken LK'!$AD$4</c:f>
              <c:strCache>
                <c:ptCount val="1"/>
                <c:pt idx="0">
                  <c:v>trifft zu</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'Vergleichsauswertung Balken LK'!$AE$3:$BC$3</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strCache>
            </c:strRef>
          </c:cat>
          <c:val>
            <c:numRef>
              <c:f>'Vergleichsauswertung Balken LK'!$AE$4:$BC$4</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175A-4D94-A41D-B65D2AA2F8AD}"/>
            </c:ext>
          </c:extLst>
        </c:ser>
        <c:ser>
          <c:idx val="1"/>
          <c:order val="1"/>
          <c:tx>
            <c:strRef>
              <c:f>'Vergleichsauswertung Balken LK'!$AD$5</c:f>
              <c:strCache>
                <c:ptCount val="1"/>
                <c:pt idx="0">
                  <c:v>trifft eher zu</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'Vergleichsauswertung Balken LK'!$AE$3:$BC$3</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strCache>
            </c:strRef>
          </c:cat>
          <c:val>
            <c:numRef>
              <c:f>'Vergleichsauswertung Balken LK'!$AE$5:$BC$5</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175A-4D94-A41D-B65D2AA2F8AD}"/>
            </c:ext>
          </c:extLst>
        </c:ser>
        <c:ser>
          <c:idx val="2"/>
          <c:order val="2"/>
          <c:tx>
            <c:strRef>
              <c:f>'Vergleichsauswertung Balken LK'!$AD$6</c:f>
              <c:strCache>
                <c:ptCount val="1"/>
                <c:pt idx="0">
                  <c:v>trifft eher nicht zu</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'Vergleichsauswertung Balken LK'!$AE$3:$BC$3</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strCache>
            </c:strRef>
          </c:cat>
          <c:val>
            <c:numRef>
              <c:f>'Vergleichsauswertung Balken LK'!$AE$6:$BC$6</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175A-4D94-A41D-B65D2AA2F8AD}"/>
            </c:ext>
          </c:extLst>
        </c:ser>
        <c:ser>
          <c:idx val="3"/>
          <c:order val="3"/>
          <c:tx>
            <c:strRef>
              <c:f>'Vergleichsauswertung Balken LK'!$AD$7</c:f>
              <c:strCache>
                <c:ptCount val="1"/>
                <c:pt idx="0">
                  <c:v>trifft nicht zu</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'Vergleichsauswertung Balken LK'!$AE$3:$BC$3</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strCache>
            </c:strRef>
          </c:cat>
          <c:val>
            <c:numRef>
              <c:f>'Vergleichsauswertung Balken LK'!$AE$7:$BC$7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175A-4D94-A41D-B65D2AA2F8AD}"/>
            </c:ext>
          </c:extLst>
        </c:ser>
        <c:dLbls>
          <c:showLegendKey val="0"/>
          <c:showVal val="0"/>
          <c:showCatName val="0"/>
          <c:showSerName val="0"/>
          <c:showPercent val="0"/>
          <c:showBubbleSize val="0"/>
        </c:dLbls>
        <c:gapWidth val="150"/>
        <c:overlap val="100"/>
        <c:axId val="402755312"/>
        <c:axId val="402758448"/>
      </c:barChart>
      <c:catAx>
        <c:axId val="402755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2758448"/>
        <c:crosses val="autoZero"/>
        <c:auto val="1"/>
        <c:lblAlgn val="ctr"/>
        <c:lblOffset val="100"/>
        <c:noMultiLvlLbl val="0"/>
      </c:catAx>
      <c:valAx>
        <c:axId val="402758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2755312"/>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24352879027998E-2"/>
          <c:y val="7.9753489215153156E-3"/>
          <c:w val="0.95351294241944007"/>
          <c:h val="0.9883994924777959"/>
        </c:manualLayout>
      </c:layout>
      <c:barChart>
        <c:barDir val="bar"/>
        <c:grouping val="clustered"/>
        <c:varyColors val="0"/>
        <c:ser>
          <c:idx val="0"/>
          <c:order val="0"/>
          <c:tx>
            <c:strRef>
              <c:f>Eingabe!$A$53</c:f>
              <c:strCache>
                <c:ptCount val="1"/>
                <c:pt idx="0">
                  <c:v>Selbstreflexion LK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Eingabe!$B$53:$Z$53</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00B8-48E4-B695-DB6C79D60246}"/>
            </c:ext>
          </c:extLst>
        </c:ser>
        <c:ser>
          <c:idx val="1"/>
          <c:order val="1"/>
          <c:tx>
            <c:strRef>
              <c:f>Eingabe!$A$54</c:f>
              <c:strCache>
                <c:ptCount val="1"/>
                <c:pt idx="0">
                  <c:v>Beobachter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Eingabe!$B$54:$Z$54</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00B8-48E4-B695-DB6C79D60246}"/>
            </c:ext>
          </c:extLst>
        </c:ser>
        <c:ser>
          <c:idx val="2"/>
          <c:order val="2"/>
          <c:tx>
            <c:strRef>
              <c:f>Eingabe!$A$55</c:f>
              <c:strCache>
                <c:ptCount val="1"/>
                <c:pt idx="0">
                  <c:v>Ergebnis SuS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Eingabe!$B$55:$Z$55</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00B8-48E4-B695-DB6C79D60246}"/>
            </c:ext>
          </c:extLst>
        </c:ser>
        <c:dLbls>
          <c:showLegendKey val="0"/>
          <c:showVal val="0"/>
          <c:showCatName val="0"/>
          <c:showSerName val="0"/>
          <c:showPercent val="0"/>
          <c:showBubbleSize val="0"/>
        </c:dLbls>
        <c:gapWidth val="182"/>
        <c:axId val="402755704"/>
        <c:axId val="402752568"/>
      </c:barChart>
      <c:catAx>
        <c:axId val="402755704"/>
        <c:scaling>
          <c:orientation val="maxMin"/>
        </c:scaling>
        <c:delete val="1"/>
        <c:axPos val="l"/>
        <c:numFmt formatCode="General" sourceLinked="1"/>
        <c:majorTickMark val="out"/>
        <c:minorTickMark val="none"/>
        <c:tickLblPos val="nextTo"/>
        <c:crossAx val="402752568"/>
        <c:crosses val="autoZero"/>
        <c:auto val="1"/>
        <c:lblAlgn val="ctr"/>
        <c:lblOffset val="100"/>
        <c:noMultiLvlLbl val="0"/>
      </c:catAx>
      <c:valAx>
        <c:axId val="402752568"/>
        <c:scaling>
          <c:orientation val="minMax"/>
          <c:max val="4"/>
          <c:min val="1"/>
        </c:scaling>
        <c:delete val="1"/>
        <c:axPos val="t"/>
        <c:majorGridlines>
          <c:spPr>
            <a:ln w="9525" cap="flat" cmpd="sng" algn="ctr">
              <a:noFill/>
              <a:round/>
            </a:ln>
            <a:effectLst/>
          </c:spPr>
        </c:majorGridlines>
        <c:numFmt formatCode="General" sourceLinked="1"/>
        <c:majorTickMark val="out"/>
        <c:minorTickMark val="none"/>
        <c:tickLblPos val="nextTo"/>
        <c:crossAx val="402755704"/>
        <c:crosses val="autoZero"/>
        <c:crossBetween val="between"/>
        <c:majorUnit val="1"/>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782801216732316E-4"/>
          <c:y val="1.2070195520714096E-2"/>
          <c:w val="0.95329087829699277"/>
          <c:h val="0.97546498317666264"/>
        </c:manualLayout>
      </c:layout>
      <c:scatterChart>
        <c:scatterStyle val="lineMarker"/>
        <c:varyColors val="0"/>
        <c:ser>
          <c:idx val="0"/>
          <c:order val="0"/>
          <c:spPr>
            <a:ln w="38100" cap="rnd">
              <a:solidFill>
                <a:schemeClr val="accent1"/>
              </a:solidFill>
              <a:round/>
            </a:ln>
            <a:effectLst/>
          </c:spPr>
          <c:marker>
            <c:symbol val="circle"/>
            <c:size val="5"/>
            <c:spPr>
              <a:solidFill>
                <a:schemeClr val="accent1"/>
              </a:solidFill>
              <a:ln w="9525">
                <a:solidFill>
                  <a:schemeClr val="accent1"/>
                </a:solidFill>
              </a:ln>
              <a:effectLst/>
            </c:spPr>
          </c:marker>
          <c:xVal>
            <c:numRef>
              <c:f>'Vergleichsauswertung Lehrkräfte'!$C$3:$C$27</c:f>
              <c:numCache>
                <c:formatCode>General</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xVal>
          <c:yVal>
            <c:numRef>
              <c:f>'Vergleichsauswertung Lehrkräfte'!$A$1:$Y$1</c:f>
              <c:numCache>
                <c:formatCode>General</c:formatCode>
                <c:ptCount val="25"/>
                <c:pt idx="0">
                  <c:v>25</c:v>
                </c:pt>
                <c:pt idx="1">
                  <c:v>24</c:v>
                </c:pt>
                <c:pt idx="2">
                  <c:v>23</c:v>
                </c:pt>
                <c:pt idx="3">
                  <c:v>22</c:v>
                </c:pt>
                <c:pt idx="4">
                  <c:v>21</c:v>
                </c:pt>
                <c:pt idx="5">
                  <c:v>20</c:v>
                </c:pt>
                <c:pt idx="6">
                  <c:v>19</c:v>
                </c:pt>
                <c:pt idx="7">
                  <c:v>18</c:v>
                </c:pt>
                <c:pt idx="8">
                  <c:v>17</c:v>
                </c:pt>
                <c:pt idx="9">
                  <c:v>16</c:v>
                </c:pt>
                <c:pt idx="10">
                  <c:v>15</c:v>
                </c:pt>
                <c:pt idx="11">
                  <c:v>14</c:v>
                </c:pt>
                <c:pt idx="12">
                  <c:v>13</c:v>
                </c:pt>
                <c:pt idx="13">
                  <c:v>12</c:v>
                </c:pt>
                <c:pt idx="14">
                  <c:v>11</c:v>
                </c:pt>
                <c:pt idx="15">
                  <c:v>10</c:v>
                </c:pt>
                <c:pt idx="16">
                  <c:v>9</c:v>
                </c:pt>
                <c:pt idx="17">
                  <c:v>8</c:v>
                </c:pt>
                <c:pt idx="18">
                  <c:v>7</c:v>
                </c:pt>
                <c:pt idx="19">
                  <c:v>6</c:v>
                </c:pt>
                <c:pt idx="20">
                  <c:v>5</c:v>
                </c:pt>
                <c:pt idx="21">
                  <c:v>4</c:v>
                </c:pt>
                <c:pt idx="22">
                  <c:v>3</c:v>
                </c:pt>
                <c:pt idx="23">
                  <c:v>2</c:v>
                </c:pt>
                <c:pt idx="24">
                  <c:v>1</c:v>
                </c:pt>
              </c:numCache>
            </c:numRef>
          </c:yVal>
          <c:smooth val="0"/>
          <c:extLst>
            <c:ext xmlns:c16="http://schemas.microsoft.com/office/drawing/2014/chart" uri="{C3380CC4-5D6E-409C-BE32-E72D297353CC}">
              <c16:uniqueId val="{00000000-474B-4E57-A910-192B73E66250}"/>
            </c:ext>
          </c:extLst>
        </c:ser>
        <c:ser>
          <c:idx val="1"/>
          <c:order val="1"/>
          <c:spPr>
            <a:ln w="38100" cap="rnd">
              <a:solidFill>
                <a:schemeClr val="accent2"/>
              </a:solidFill>
              <a:round/>
            </a:ln>
            <a:effectLst/>
          </c:spPr>
          <c:marker>
            <c:symbol val="circle"/>
            <c:size val="5"/>
            <c:spPr>
              <a:solidFill>
                <a:schemeClr val="accent2"/>
              </a:solidFill>
              <a:ln w="9525">
                <a:solidFill>
                  <a:schemeClr val="accent2"/>
                </a:solidFill>
              </a:ln>
              <a:effectLst/>
            </c:spPr>
          </c:marker>
          <c:xVal>
            <c:numRef>
              <c:f>'Vergleichsauswertung Lehrkräfte'!$D$3:$D$27</c:f>
              <c:numCache>
                <c:formatCode>General</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xVal>
          <c:yVal>
            <c:numRef>
              <c:f>'Vergleichsauswertung Lehrkräfte'!$A$1:$Y$1</c:f>
              <c:numCache>
                <c:formatCode>General</c:formatCode>
                <c:ptCount val="25"/>
                <c:pt idx="0">
                  <c:v>25</c:v>
                </c:pt>
                <c:pt idx="1">
                  <c:v>24</c:v>
                </c:pt>
                <c:pt idx="2">
                  <c:v>23</c:v>
                </c:pt>
                <c:pt idx="3">
                  <c:v>22</c:v>
                </c:pt>
                <c:pt idx="4">
                  <c:v>21</c:v>
                </c:pt>
                <c:pt idx="5">
                  <c:v>20</c:v>
                </c:pt>
                <c:pt idx="6">
                  <c:v>19</c:v>
                </c:pt>
                <c:pt idx="7">
                  <c:v>18</c:v>
                </c:pt>
                <c:pt idx="8">
                  <c:v>17</c:v>
                </c:pt>
                <c:pt idx="9">
                  <c:v>16</c:v>
                </c:pt>
                <c:pt idx="10">
                  <c:v>15</c:v>
                </c:pt>
                <c:pt idx="11">
                  <c:v>14</c:v>
                </c:pt>
                <c:pt idx="12">
                  <c:v>13</c:v>
                </c:pt>
                <c:pt idx="13">
                  <c:v>12</c:v>
                </c:pt>
                <c:pt idx="14">
                  <c:v>11</c:v>
                </c:pt>
                <c:pt idx="15">
                  <c:v>10</c:v>
                </c:pt>
                <c:pt idx="16">
                  <c:v>9</c:v>
                </c:pt>
                <c:pt idx="17">
                  <c:v>8</c:v>
                </c:pt>
                <c:pt idx="18">
                  <c:v>7</c:v>
                </c:pt>
                <c:pt idx="19">
                  <c:v>6</c:v>
                </c:pt>
                <c:pt idx="20">
                  <c:v>5</c:v>
                </c:pt>
                <c:pt idx="21">
                  <c:v>4</c:v>
                </c:pt>
                <c:pt idx="22">
                  <c:v>3</c:v>
                </c:pt>
                <c:pt idx="23">
                  <c:v>2</c:v>
                </c:pt>
                <c:pt idx="24">
                  <c:v>1</c:v>
                </c:pt>
              </c:numCache>
            </c:numRef>
          </c:yVal>
          <c:smooth val="0"/>
          <c:extLst>
            <c:ext xmlns:c16="http://schemas.microsoft.com/office/drawing/2014/chart" uri="{C3380CC4-5D6E-409C-BE32-E72D297353CC}">
              <c16:uniqueId val="{00000001-474B-4E57-A910-192B73E66250}"/>
            </c:ext>
          </c:extLst>
        </c:ser>
        <c:ser>
          <c:idx val="2"/>
          <c:order val="2"/>
          <c:spPr>
            <a:ln w="38100" cap="rnd">
              <a:solidFill>
                <a:schemeClr val="accent3"/>
              </a:solidFill>
              <a:round/>
            </a:ln>
            <a:effectLst/>
          </c:spPr>
          <c:marker>
            <c:symbol val="circle"/>
            <c:size val="5"/>
            <c:spPr>
              <a:solidFill>
                <a:schemeClr val="accent3"/>
              </a:solidFill>
              <a:ln w="9525">
                <a:solidFill>
                  <a:schemeClr val="accent3"/>
                </a:solidFill>
              </a:ln>
              <a:effectLst/>
            </c:spPr>
          </c:marker>
          <c:xVal>
            <c:numRef>
              <c:f>'Vergleichsauswertung Lehrkräfte'!$E$3:$E$27</c:f>
              <c:numCache>
                <c:formatCode>0.0</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xVal>
          <c:yVal>
            <c:numRef>
              <c:f>'Vergleichsauswertung Lehrkräfte'!$A$1:$Y$1</c:f>
              <c:numCache>
                <c:formatCode>General</c:formatCode>
                <c:ptCount val="25"/>
                <c:pt idx="0">
                  <c:v>25</c:v>
                </c:pt>
                <c:pt idx="1">
                  <c:v>24</c:v>
                </c:pt>
                <c:pt idx="2">
                  <c:v>23</c:v>
                </c:pt>
                <c:pt idx="3">
                  <c:v>22</c:v>
                </c:pt>
                <c:pt idx="4">
                  <c:v>21</c:v>
                </c:pt>
                <c:pt idx="5">
                  <c:v>20</c:v>
                </c:pt>
                <c:pt idx="6">
                  <c:v>19</c:v>
                </c:pt>
                <c:pt idx="7">
                  <c:v>18</c:v>
                </c:pt>
                <c:pt idx="8">
                  <c:v>17</c:v>
                </c:pt>
                <c:pt idx="9">
                  <c:v>16</c:v>
                </c:pt>
                <c:pt idx="10">
                  <c:v>15</c:v>
                </c:pt>
                <c:pt idx="11">
                  <c:v>14</c:v>
                </c:pt>
                <c:pt idx="12">
                  <c:v>13</c:v>
                </c:pt>
                <c:pt idx="13">
                  <c:v>12</c:v>
                </c:pt>
                <c:pt idx="14">
                  <c:v>11</c:v>
                </c:pt>
                <c:pt idx="15">
                  <c:v>10</c:v>
                </c:pt>
                <c:pt idx="16">
                  <c:v>9</c:v>
                </c:pt>
                <c:pt idx="17">
                  <c:v>8</c:v>
                </c:pt>
                <c:pt idx="18">
                  <c:v>7</c:v>
                </c:pt>
                <c:pt idx="19">
                  <c:v>6</c:v>
                </c:pt>
                <c:pt idx="20">
                  <c:v>5</c:v>
                </c:pt>
                <c:pt idx="21">
                  <c:v>4</c:v>
                </c:pt>
                <c:pt idx="22">
                  <c:v>3</c:v>
                </c:pt>
                <c:pt idx="23">
                  <c:v>2</c:v>
                </c:pt>
                <c:pt idx="24">
                  <c:v>1</c:v>
                </c:pt>
              </c:numCache>
            </c:numRef>
          </c:yVal>
          <c:smooth val="0"/>
          <c:extLst>
            <c:ext xmlns:c16="http://schemas.microsoft.com/office/drawing/2014/chart" uri="{C3380CC4-5D6E-409C-BE32-E72D297353CC}">
              <c16:uniqueId val="{00000002-474B-4E57-A910-192B73E66250}"/>
            </c:ext>
          </c:extLst>
        </c:ser>
        <c:dLbls>
          <c:showLegendKey val="0"/>
          <c:showVal val="0"/>
          <c:showCatName val="0"/>
          <c:showSerName val="0"/>
          <c:showPercent val="0"/>
          <c:showBubbleSize val="0"/>
        </c:dLbls>
        <c:axId val="402752960"/>
        <c:axId val="402758056"/>
      </c:scatterChart>
      <c:valAx>
        <c:axId val="402752960"/>
        <c:scaling>
          <c:orientation val="minMax"/>
          <c:max val="4"/>
          <c:min val="1"/>
        </c:scaling>
        <c:delete val="1"/>
        <c:axPos val="b"/>
        <c:majorGridlines>
          <c:spPr>
            <a:ln w="9525" cap="flat" cmpd="sng" algn="ctr">
              <a:solidFill>
                <a:schemeClr val="tx1"/>
              </a:solidFill>
              <a:round/>
            </a:ln>
            <a:effectLst/>
          </c:spPr>
        </c:majorGridlines>
        <c:numFmt formatCode="General" sourceLinked="1"/>
        <c:majorTickMark val="out"/>
        <c:minorTickMark val="none"/>
        <c:tickLblPos val="nextTo"/>
        <c:crossAx val="402758056"/>
        <c:crosses val="autoZero"/>
        <c:crossBetween val="midCat"/>
        <c:majorUnit val="1"/>
      </c:valAx>
      <c:valAx>
        <c:axId val="402758056"/>
        <c:scaling>
          <c:orientation val="minMax"/>
          <c:max val="25"/>
          <c:min val="1"/>
        </c:scaling>
        <c:delete val="1"/>
        <c:axPos val="l"/>
        <c:numFmt formatCode="General" sourceLinked="1"/>
        <c:majorTickMark val="out"/>
        <c:minorTickMark val="none"/>
        <c:tickLblPos val="nextTo"/>
        <c:crossAx val="402752960"/>
        <c:crosses val="autoZero"/>
        <c:crossBetween val="midCat"/>
        <c:majorUnit val="1"/>
      </c:valAx>
      <c:spPr>
        <a:noFill/>
        <a:ln>
          <a:noFill/>
        </a:ln>
        <a:effectLst/>
      </c:spPr>
    </c:plotArea>
    <c:plotVisOnly val="1"/>
    <c:dispBlanksAs val="gap"/>
    <c:showDLblsOverMax val="0"/>
  </c:chart>
  <c:spPr>
    <a:solidFill>
      <a:schemeClr val="bg1">
        <a:alpha val="5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Häufigkeitsverteilung Schülerinnen und Schüler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stacked"/>
        <c:varyColors val="0"/>
        <c:ser>
          <c:idx val="0"/>
          <c:order val="0"/>
          <c:tx>
            <c:strRef>
              <c:f>'Vergleichsauswertung Lehrkräfte'!$AD$4</c:f>
              <c:strCache>
                <c:ptCount val="1"/>
                <c:pt idx="0">
                  <c:v>trifft zu</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'Vergleichsauswertung Lehrkräfte'!$AE$3:$BC$3</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strCache>
            </c:strRef>
          </c:cat>
          <c:val>
            <c:numRef>
              <c:f>'Vergleichsauswertung Lehrkräfte'!$AE$4:$BC$4</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175A-4D94-A41D-B65D2AA2F8AD}"/>
            </c:ext>
          </c:extLst>
        </c:ser>
        <c:ser>
          <c:idx val="1"/>
          <c:order val="1"/>
          <c:tx>
            <c:strRef>
              <c:f>'Vergleichsauswertung Lehrkräfte'!$AD$5</c:f>
              <c:strCache>
                <c:ptCount val="1"/>
                <c:pt idx="0">
                  <c:v>trifft eher zu</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'Vergleichsauswertung Lehrkräfte'!$AE$3:$BC$3</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strCache>
            </c:strRef>
          </c:cat>
          <c:val>
            <c:numRef>
              <c:f>'Vergleichsauswertung Lehrkräfte'!$AE$5:$BC$5</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175A-4D94-A41D-B65D2AA2F8AD}"/>
            </c:ext>
          </c:extLst>
        </c:ser>
        <c:ser>
          <c:idx val="2"/>
          <c:order val="2"/>
          <c:tx>
            <c:strRef>
              <c:f>'Vergleichsauswertung Lehrkräfte'!$AD$6</c:f>
              <c:strCache>
                <c:ptCount val="1"/>
                <c:pt idx="0">
                  <c:v>trifft eher nicht zu</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'Vergleichsauswertung Lehrkräfte'!$AE$3:$BC$3</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strCache>
            </c:strRef>
          </c:cat>
          <c:val>
            <c:numRef>
              <c:f>'Vergleichsauswertung Lehrkräfte'!$AE$6:$BC$6</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175A-4D94-A41D-B65D2AA2F8AD}"/>
            </c:ext>
          </c:extLst>
        </c:ser>
        <c:ser>
          <c:idx val="3"/>
          <c:order val="3"/>
          <c:tx>
            <c:strRef>
              <c:f>'Vergleichsauswertung Lehrkräfte'!$AD$7</c:f>
              <c:strCache>
                <c:ptCount val="1"/>
                <c:pt idx="0">
                  <c:v>trifft nicht zu</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'Vergleichsauswertung Lehrkräfte'!$AE$3:$BC$3</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strCache>
            </c:strRef>
          </c:cat>
          <c:val>
            <c:numRef>
              <c:f>'Vergleichsauswertung Lehrkräfte'!$AE$7:$BC$7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175A-4D94-A41D-B65D2AA2F8AD}"/>
            </c:ext>
          </c:extLst>
        </c:ser>
        <c:dLbls>
          <c:showLegendKey val="0"/>
          <c:showVal val="0"/>
          <c:showCatName val="0"/>
          <c:showSerName val="0"/>
          <c:showPercent val="0"/>
          <c:showBubbleSize val="0"/>
        </c:dLbls>
        <c:gapWidth val="150"/>
        <c:overlap val="100"/>
        <c:axId val="402754920"/>
        <c:axId val="402756096"/>
      </c:barChart>
      <c:catAx>
        <c:axId val="402754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2756096"/>
        <c:crosses val="autoZero"/>
        <c:auto val="1"/>
        <c:lblAlgn val="ctr"/>
        <c:lblOffset val="100"/>
        <c:noMultiLvlLbl val="0"/>
      </c:catAx>
      <c:valAx>
        <c:axId val="402756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2754920"/>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Häufigkeitsverteilung Schülerinnen und Schüler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stacked"/>
        <c:varyColors val="0"/>
        <c:ser>
          <c:idx val="0"/>
          <c:order val="0"/>
          <c:tx>
            <c:strRef>
              <c:f>'Vergleichsauswertung Balken SuS'!$AD$4</c:f>
              <c:strCache>
                <c:ptCount val="1"/>
                <c:pt idx="0">
                  <c:v>trifft zu</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'Vergleichsauswertung Balken SuS'!$AE$3:$BC$3</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strCache>
            </c:strRef>
          </c:cat>
          <c:val>
            <c:numRef>
              <c:f>'Vergleichsauswertung Balken SuS'!$AE$4:$BC$4</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175A-4D94-A41D-B65D2AA2F8AD}"/>
            </c:ext>
          </c:extLst>
        </c:ser>
        <c:ser>
          <c:idx val="1"/>
          <c:order val="1"/>
          <c:tx>
            <c:strRef>
              <c:f>'Vergleichsauswertung Balken SuS'!$AD$5</c:f>
              <c:strCache>
                <c:ptCount val="1"/>
                <c:pt idx="0">
                  <c:v>trifft eher zu</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'Vergleichsauswertung Balken SuS'!$AE$3:$BC$3</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strCache>
            </c:strRef>
          </c:cat>
          <c:val>
            <c:numRef>
              <c:f>'Vergleichsauswertung Balken SuS'!$AE$5:$BC$5</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175A-4D94-A41D-B65D2AA2F8AD}"/>
            </c:ext>
          </c:extLst>
        </c:ser>
        <c:ser>
          <c:idx val="2"/>
          <c:order val="2"/>
          <c:tx>
            <c:strRef>
              <c:f>'Vergleichsauswertung Balken SuS'!$AD$6</c:f>
              <c:strCache>
                <c:ptCount val="1"/>
                <c:pt idx="0">
                  <c:v>trifft eher nicht zu</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'Vergleichsauswertung Balken SuS'!$AE$3:$BC$3</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strCache>
            </c:strRef>
          </c:cat>
          <c:val>
            <c:numRef>
              <c:f>'Vergleichsauswertung Balken SuS'!$AE$6:$BC$6</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175A-4D94-A41D-B65D2AA2F8AD}"/>
            </c:ext>
          </c:extLst>
        </c:ser>
        <c:ser>
          <c:idx val="3"/>
          <c:order val="3"/>
          <c:tx>
            <c:strRef>
              <c:f>'Vergleichsauswertung Balken SuS'!$AD$7</c:f>
              <c:strCache>
                <c:ptCount val="1"/>
                <c:pt idx="0">
                  <c:v>trifft nicht zu</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'Vergleichsauswertung Balken SuS'!$AE$3:$BC$3</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strCache>
            </c:strRef>
          </c:cat>
          <c:val>
            <c:numRef>
              <c:f>'Vergleichsauswertung Balken SuS'!$AE$7:$BC$7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175A-4D94-A41D-B65D2AA2F8AD}"/>
            </c:ext>
          </c:extLst>
        </c:ser>
        <c:dLbls>
          <c:showLegendKey val="0"/>
          <c:showVal val="0"/>
          <c:showCatName val="0"/>
          <c:showSerName val="0"/>
          <c:showPercent val="0"/>
          <c:showBubbleSize val="0"/>
        </c:dLbls>
        <c:gapWidth val="150"/>
        <c:overlap val="100"/>
        <c:axId val="402754136"/>
        <c:axId val="402756880"/>
      </c:barChart>
      <c:catAx>
        <c:axId val="402754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2756880"/>
        <c:crosses val="autoZero"/>
        <c:auto val="1"/>
        <c:lblAlgn val="ctr"/>
        <c:lblOffset val="100"/>
        <c:noMultiLvlLbl val="0"/>
      </c:catAx>
      <c:valAx>
        <c:axId val="402756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2754136"/>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24352879027998E-2"/>
          <c:y val="7.9753489215153156E-3"/>
          <c:w val="0.95351294241944007"/>
          <c:h val="0.9883994924777959"/>
        </c:manualLayout>
      </c:layout>
      <c:barChart>
        <c:barDir val="bar"/>
        <c:grouping val="clustered"/>
        <c:varyColors val="0"/>
        <c:ser>
          <c:idx val="0"/>
          <c:order val="0"/>
          <c:tx>
            <c:strRef>
              <c:f>Eingabe!$A$53</c:f>
              <c:strCache>
                <c:ptCount val="1"/>
                <c:pt idx="0">
                  <c:v>Selbstreflexion LK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Eingabe!$B$53:$Z$53</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0CC6-47FB-A078-7A360E0C86CA}"/>
            </c:ext>
          </c:extLst>
        </c:ser>
        <c:ser>
          <c:idx val="1"/>
          <c:order val="1"/>
          <c:tx>
            <c:strRef>
              <c:f>Eingabe!$A$54</c:f>
              <c:strCache>
                <c:ptCount val="1"/>
                <c:pt idx="0">
                  <c:v>Beobachter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Eingabe!$B$54:$Z$54</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0CC6-47FB-A078-7A360E0C86CA}"/>
            </c:ext>
          </c:extLst>
        </c:ser>
        <c:ser>
          <c:idx val="2"/>
          <c:order val="2"/>
          <c:tx>
            <c:strRef>
              <c:f>Eingabe!$A$55</c:f>
              <c:strCache>
                <c:ptCount val="1"/>
                <c:pt idx="0">
                  <c:v>Ergebnis SuS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Eingabe!$B$55:$Z$55</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0CC6-47FB-A078-7A360E0C86CA}"/>
            </c:ext>
          </c:extLst>
        </c:ser>
        <c:dLbls>
          <c:showLegendKey val="0"/>
          <c:showVal val="0"/>
          <c:showCatName val="0"/>
          <c:showSerName val="0"/>
          <c:showPercent val="0"/>
          <c:showBubbleSize val="0"/>
        </c:dLbls>
        <c:gapWidth val="182"/>
        <c:axId val="403490904"/>
        <c:axId val="403488552"/>
      </c:barChart>
      <c:catAx>
        <c:axId val="403490904"/>
        <c:scaling>
          <c:orientation val="maxMin"/>
        </c:scaling>
        <c:delete val="1"/>
        <c:axPos val="l"/>
        <c:majorTickMark val="out"/>
        <c:minorTickMark val="none"/>
        <c:tickLblPos val="nextTo"/>
        <c:crossAx val="403488552"/>
        <c:crosses val="autoZero"/>
        <c:auto val="1"/>
        <c:lblAlgn val="ctr"/>
        <c:lblOffset val="100"/>
        <c:noMultiLvlLbl val="0"/>
      </c:catAx>
      <c:valAx>
        <c:axId val="403488552"/>
        <c:scaling>
          <c:orientation val="minMax"/>
          <c:max val="4"/>
          <c:min val="1"/>
        </c:scaling>
        <c:delete val="1"/>
        <c:axPos val="t"/>
        <c:majorGridlines>
          <c:spPr>
            <a:ln w="9525" cap="flat" cmpd="sng" algn="ctr">
              <a:noFill/>
              <a:round/>
            </a:ln>
            <a:effectLst/>
          </c:spPr>
        </c:majorGridlines>
        <c:numFmt formatCode="General" sourceLinked="1"/>
        <c:majorTickMark val="out"/>
        <c:minorTickMark val="none"/>
        <c:tickLblPos val="nextTo"/>
        <c:crossAx val="403490904"/>
        <c:crosses val="autoZero"/>
        <c:crossBetween val="between"/>
        <c:majorUnit val="1"/>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782801216732316E-4"/>
          <c:y val="1.2070195520714096E-2"/>
          <c:w val="0.95329087829699277"/>
          <c:h val="0.97546498317666264"/>
        </c:manualLayout>
      </c:layout>
      <c:scatterChart>
        <c:scatterStyle val="lineMarker"/>
        <c:varyColors val="0"/>
        <c:ser>
          <c:idx val="0"/>
          <c:order val="0"/>
          <c:spPr>
            <a:ln w="38100" cap="rnd">
              <a:solidFill>
                <a:schemeClr val="accent1"/>
              </a:solidFill>
              <a:round/>
            </a:ln>
            <a:effectLst/>
          </c:spPr>
          <c:marker>
            <c:symbol val="circle"/>
            <c:size val="5"/>
            <c:spPr>
              <a:solidFill>
                <a:schemeClr val="accent1"/>
              </a:solidFill>
              <a:ln w="9525">
                <a:solidFill>
                  <a:schemeClr val="accent1"/>
                </a:solidFill>
              </a:ln>
              <a:effectLst/>
            </c:spPr>
          </c:marker>
          <c:xVal>
            <c:numRef>
              <c:f>'Vergleichsauswertung Lerngruppe'!$C$3:$C$27</c:f>
              <c:numCache>
                <c:formatCode>General</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xVal>
          <c:yVal>
            <c:numRef>
              <c:f>'Vergleichsauswertung Lerngruppe'!$A$1:$Y$1</c:f>
              <c:numCache>
                <c:formatCode>General</c:formatCode>
                <c:ptCount val="25"/>
                <c:pt idx="0">
                  <c:v>25</c:v>
                </c:pt>
                <c:pt idx="1">
                  <c:v>24</c:v>
                </c:pt>
                <c:pt idx="2">
                  <c:v>23</c:v>
                </c:pt>
                <c:pt idx="3">
                  <c:v>22</c:v>
                </c:pt>
                <c:pt idx="4">
                  <c:v>21</c:v>
                </c:pt>
                <c:pt idx="5">
                  <c:v>20</c:v>
                </c:pt>
                <c:pt idx="6">
                  <c:v>19</c:v>
                </c:pt>
                <c:pt idx="7">
                  <c:v>18</c:v>
                </c:pt>
                <c:pt idx="8">
                  <c:v>17</c:v>
                </c:pt>
                <c:pt idx="9">
                  <c:v>16</c:v>
                </c:pt>
                <c:pt idx="10">
                  <c:v>15</c:v>
                </c:pt>
                <c:pt idx="11">
                  <c:v>14</c:v>
                </c:pt>
                <c:pt idx="12">
                  <c:v>13</c:v>
                </c:pt>
                <c:pt idx="13">
                  <c:v>12</c:v>
                </c:pt>
                <c:pt idx="14">
                  <c:v>11</c:v>
                </c:pt>
                <c:pt idx="15">
                  <c:v>10</c:v>
                </c:pt>
                <c:pt idx="16">
                  <c:v>9</c:v>
                </c:pt>
                <c:pt idx="17">
                  <c:v>8</c:v>
                </c:pt>
                <c:pt idx="18">
                  <c:v>7</c:v>
                </c:pt>
                <c:pt idx="19">
                  <c:v>6</c:v>
                </c:pt>
                <c:pt idx="20">
                  <c:v>5</c:v>
                </c:pt>
                <c:pt idx="21">
                  <c:v>4</c:v>
                </c:pt>
                <c:pt idx="22">
                  <c:v>3</c:v>
                </c:pt>
                <c:pt idx="23">
                  <c:v>2</c:v>
                </c:pt>
                <c:pt idx="24">
                  <c:v>1</c:v>
                </c:pt>
              </c:numCache>
            </c:numRef>
          </c:yVal>
          <c:smooth val="0"/>
          <c:extLst>
            <c:ext xmlns:c16="http://schemas.microsoft.com/office/drawing/2014/chart" uri="{C3380CC4-5D6E-409C-BE32-E72D297353CC}">
              <c16:uniqueId val="{00000000-474B-4E57-A910-192B73E66250}"/>
            </c:ext>
          </c:extLst>
        </c:ser>
        <c:ser>
          <c:idx val="1"/>
          <c:order val="1"/>
          <c:spPr>
            <a:ln w="38100" cap="rnd">
              <a:solidFill>
                <a:schemeClr val="accent2"/>
              </a:solidFill>
              <a:round/>
            </a:ln>
            <a:effectLst/>
          </c:spPr>
          <c:marker>
            <c:symbol val="circle"/>
            <c:size val="5"/>
            <c:spPr>
              <a:solidFill>
                <a:schemeClr val="accent2"/>
              </a:solidFill>
              <a:ln w="9525">
                <a:solidFill>
                  <a:schemeClr val="accent2"/>
                </a:solidFill>
              </a:ln>
              <a:effectLst/>
            </c:spPr>
          </c:marker>
          <c:xVal>
            <c:numRef>
              <c:f>'Vergleichsauswertung Lerngruppe'!$D$3:$D$27</c:f>
              <c:numCache>
                <c:formatCode>General</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xVal>
          <c:yVal>
            <c:numRef>
              <c:f>'Vergleichsauswertung Lerngruppe'!$A$1:$Y$1</c:f>
              <c:numCache>
                <c:formatCode>General</c:formatCode>
                <c:ptCount val="25"/>
                <c:pt idx="0">
                  <c:v>25</c:v>
                </c:pt>
                <c:pt idx="1">
                  <c:v>24</c:v>
                </c:pt>
                <c:pt idx="2">
                  <c:v>23</c:v>
                </c:pt>
                <c:pt idx="3">
                  <c:v>22</c:v>
                </c:pt>
                <c:pt idx="4">
                  <c:v>21</c:v>
                </c:pt>
                <c:pt idx="5">
                  <c:v>20</c:v>
                </c:pt>
                <c:pt idx="6">
                  <c:v>19</c:v>
                </c:pt>
                <c:pt idx="7">
                  <c:v>18</c:v>
                </c:pt>
                <c:pt idx="8">
                  <c:v>17</c:v>
                </c:pt>
                <c:pt idx="9">
                  <c:v>16</c:v>
                </c:pt>
                <c:pt idx="10">
                  <c:v>15</c:v>
                </c:pt>
                <c:pt idx="11">
                  <c:v>14</c:v>
                </c:pt>
                <c:pt idx="12">
                  <c:v>13</c:v>
                </c:pt>
                <c:pt idx="13">
                  <c:v>12</c:v>
                </c:pt>
                <c:pt idx="14">
                  <c:v>11</c:v>
                </c:pt>
                <c:pt idx="15">
                  <c:v>10</c:v>
                </c:pt>
                <c:pt idx="16">
                  <c:v>9</c:v>
                </c:pt>
                <c:pt idx="17">
                  <c:v>8</c:v>
                </c:pt>
                <c:pt idx="18">
                  <c:v>7</c:v>
                </c:pt>
                <c:pt idx="19">
                  <c:v>6</c:v>
                </c:pt>
                <c:pt idx="20">
                  <c:v>5</c:v>
                </c:pt>
                <c:pt idx="21">
                  <c:v>4</c:v>
                </c:pt>
                <c:pt idx="22">
                  <c:v>3</c:v>
                </c:pt>
                <c:pt idx="23">
                  <c:v>2</c:v>
                </c:pt>
                <c:pt idx="24">
                  <c:v>1</c:v>
                </c:pt>
              </c:numCache>
            </c:numRef>
          </c:yVal>
          <c:smooth val="0"/>
          <c:extLst>
            <c:ext xmlns:c16="http://schemas.microsoft.com/office/drawing/2014/chart" uri="{C3380CC4-5D6E-409C-BE32-E72D297353CC}">
              <c16:uniqueId val="{00000001-474B-4E57-A910-192B73E66250}"/>
            </c:ext>
          </c:extLst>
        </c:ser>
        <c:ser>
          <c:idx val="2"/>
          <c:order val="2"/>
          <c:spPr>
            <a:ln w="38100" cap="rnd">
              <a:solidFill>
                <a:schemeClr val="accent3"/>
              </a:solidFill>
              <a:round/>
            </a:ln>
            <a:effectLst/>
          </c:spPr>
          <c:marker>
            <c:symbol val="circle"/>
            <c:size val="5"/>
            <c:spPr>
              <a:solidFill>
                <a:schemeClr val="accent3"/>
              </a:solidFill>
              <a:ln w="9525">
                <a:solidFill>
                  <a:schemeClr val="accent3"/>
                </a:solidFill>
              </a:ln>
              <a:effectLst/>
            </c:spPr>
          </c:marker>
          <c:xVal>
            <c:numRef>
              <c:f>'Vergleichsauswertung Lerngruppe'!$E$3:$E$27</c:f>
              <c:numCache>
                <c:formatCode>0.0</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xVal>
          <c:yVal>
            <c:numRef>
              <c:f>'Vergleichsauswertung Lerngruppe'!$A$1:$Y$1</c:f>
              <c:numCache>
                <c:formatCode>General</c:formatCode>
                <c:ptCount val="25"/>
                <c:pt idx="0">
                  <c:v>25</c:v>
                </c:pt>
                <c:pt idx="1">
                  <c:v>24</c:v>
                </c:pt>
                <c:pt idx="2">
                  <c:v>23</c:v>
                </c:pt>
                <c:pt idx="3">
                  <c:v>22</c:v>
                </c:pt>
                <c:pt idx="4">
                  <c:v>21</c:v>
                </c:pt>
                <c:pt idx="5">
                  <c:v>20</c:v>
                </c:pt>
                <c:pt idx="6">
                  <c:v>19</c:v>
                </c:pt>
                <c:pt idx="7">
                  <c:v>18</c:v>
                </c:pt>
                <c:pt idx="8">
                  <c:v>17</c:v>
                </c:pt>
                <c:pt idx="9">
                  <c:v>16</c:v>
                </c:pt>
                <c:pt idx="10">
                  <c:v>15</c:v>
                </c:pt>
                <c:pt idx="11">
                  <c:v>14</c:v>
                </c:pt>
                <c:pt idx="12">
                  <c:v>13</c:v>
                </c:pt>
                <c:pt idx="13">
                  <c:v>12</c:v>
                </c:pt>
                <c:pt idx="14">
                  <c:v>11</c:v>
                </c:pt>
                <c:pt idx="15">
                  <c:v>10</c:v>
                </c:pt>
                <c:pt idx="16">
                  <c:v>9</c:v>
                </c:pt>
                <c:pt idx="17">
                  <c:v>8</c:v>
                </c:pt>
                <c:pt idx="18">
                  <c:v>7</c:v>
                </c:pt>
                <c:pt idx="19">
                  <c:v>6</c:v>
                </c:pt>
                <c:pt idx="20">
                  <c:v>5</c:v>
                </c:pt>
                <c:pt idx="21">
                  <c:v>4</c:v>
                </c:pt>
                <c:pt idx="22">
                  <c:v>3</c:v>
                </c:pt>
                <c:pt idx="23">
                  <c:v>2</c:v>
                </c:pt>
                <c:pt idx="24">
                  <c:v>1</c:v>
                </c:pt>
              </c:numCache>
            </c:numRef>
          </c:yVal>
          <c:smooth val="0"/>
          <c:extLst>
            <c:ext xmlns:c16="http://schemas.microsoft.com/office/drawing/2014/chart" uri="{C3380CC4-5D6E-409C-BE32-E72D297353CC}">
              <c16:uniqueId val="{00000002-474B-4E57-A910-192B73E66250}"/>
            </c:ext>
          </c:extLst>
        </c:ser>
        <c:dLbls>
          <c:showLegendKey val="0"/>
          <c:showVal val="0"/>
          <c:showCatName val="0"/>
          <c:showSerName val="0"/>
          <c:showPercent val="0"/>
          <c:showBubbleSize val="0"/>
        </c:dLbls>
        <c:axId val="403491296"/>
        <c:axId val="403493648"/>
      </c:scatterChart>
      <c:valAx>
        <c:axId val="403491296"/>
        <c:scaling>
          <c:orientation val="minMax"/>
          <c:max val="4"/>
          <c:min val="1"/>
        </c:scaling>
        <c:delete val="1"/>
        <c:axPos val="b"/>
        <c:majorGridlines>
          <c:spPr>
            <a:ln w="9525" cap="flat" cmpd="sng" algn="ctr">
              <a:solidFill>
                <a:schemeClr val="tx1"/>
              </a:solidFill>
              <a:round/>
            </a:ln>
            <a:effectLst/>
          </c:spPr>
        </c:majorGridlines>
        <c:numFmt formatCode="General" sourceLinked="1"/>
        <c:majorTickMark val="out"/>
        <c:minorTickMark val="none"/>
        <c:tickLblPos val="nextTo"/>
        <c:crossAx val="403493648"/>
        <c:crosses val="autoZero"/>
        <c:crossBetween val="midCat"/>
        <c:majorUnit val="1"/>
      </c:valAx>
      <c:valAx>
        <c:axId val="403493648"/>
        <c:scaling>
          <c:orientation val="minMax"/>
          <c:max val="25"/>
          <c:min val="1"/>
        </c:scaling>
        <c:delete val="1"/>
        <c:axPos val="l"/>
        <c:numFmt formatCode="General" sourceLinked="1"/>
        <c:majorTickMark val="out"/>
        <c:minorTickMark val="none"/>
        <c:tickLblPos val="nextTo"/>
        <c:crossAx val="403491296"/>
        <c:crosses val="autoZero"/>
        <c:crossBetween val="midCat"/>
        <c:majorUnit val="1"/>
      </c:valAx>
      <c:spPr>
        <a:noFill/>
        <a:ln>
          <a:noFill/>
        </a:ln>
        <a:effectLst/>
      </c:spPr>
    </c:plotArea>
    <c:plotVisOnly val="1"/>
    <c:dispBlanksAs val="gap"/>
    <c:showDLblsOverMax val="0"/>
  </c:chart>
  <c:spPr>
    <a:solidFill>
      <a:schemeClr val="bg1">
        <a:alpha val="5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Häufigkeitsverteilung Schülerinnen und Schüler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stacked"/>
        <c:varyColors val="0"/>
        <c:ser>
          <c:idx val="0"/>
          <c:order val="0"/>
          <c:tx>
            <c:strRef>
              <c:f>'Vergleichsauswertung Lerngruppe'!$AD$4</c:f>
              <c:strCache>
                <c:ptCount val="1"/>
                <c:pt idx="0">
                  <c:v>trifft zu</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'Vergleichsauswertung Lerngruppe'!$AE$3:$BC$3</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strCache>
            </c:strRef>
          </c:cat>
          <c:val>
            <c:numRef>
              <c:f>'Vergleichsauswertung Lerngruppe'!$AE$4:$BC$4</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175A-4D94-A41D-B65D2AA2F8AD}"/>
            </c:ext>
          </c:extLst>
        </c:ser>
        <c:ser>
          <c:idx val="1"/>
          <c:order val="1"/>
          <c:tx>
            <c:strRef>
              <c:f>'Vergleichsauswertung Lerngruppe'!$AD$5</c:f>
              <c:strCache>
                <c:ptCount val="1"/>
                <c:pt idx="0">
                  <c:v>trifft eher zu</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'Vergleichsauswertung Lerngruppe'!$AE$3:$BC$3</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strCache>
            </c:strRef>
          </c:cat>
          <c:val>
            <c:numRef>
              <c:f>'Vergleichsauswertung Lerngruppe'!$AE$5:$BC$5</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175A-4D94-A41D-B65D2AA2F8AD}"/>
            </c:ext>
          </c:extLst>
        </c:ser>
        <c:ser>
          <c:idx val="2"/>
          <c:order val="2"/>
          <c:tx>
            <c:strRef>
              <c:f>'Vergleichsauswertung Lerngruppe'!$AD$6</c:f>
              <c:strCache>
                <c:ptCount val="1"/>
                <c:pt idx="0">
                  <c:v>trifft eher nicht zu</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'Vergleichsauswertung Lerngruppe'!$AE$3:$BC$3</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strCache>
            </c:strRef>
          </c:cat>
          <c:val>
            <c:numRef>
              <c:f>'Vergleichsauswertung Lerngruppe'!$AE$6:$BC$6</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175A-4D94-A41D-B65D2AA2F8AD}"/>
            </c:ext>
          </c:extLst>
        </c:ser>
        <c:ser>
          <c:idx val="3"/>
          <c:order val="3"/>
          <c:tx>
            <c:strRef>
              <c:f>'Vergleichsauswertung Lerngruppe'!$AD$7</c:f>
              <c:strCache>
                <c:ptCount val="1"/>
                <c:pt idx="0">
                  <c:v>trifft nicht zu</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'Vergleichsauswertung Lerngruppe'!$AE$3:$BC$3</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strCache>
            </c:strRef>
          </c:cat>
          <c:val>
            <c:numRef>
              <c:f>'Vergleichsauswertung Lerngruppe'!$AE$7:$BC$7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175A-4D94-A41D-B65D2AA2F8AD}"/>
            </c:ext>
          </c:extLst>
        </c:ser>
        <c:dLbls>
          <c:showLegendKey val="0"/>
          <c:showVal val="0"/>
          <c:showCatName val="0"/>
          <c:showSerName val="0"/>
          <c:showPercent val="0"/>
          <c:showBubbleSize val="0"/>
        </c:dLbls>
        <c:gapWidth val="150"/>
        <c:overlap val="100"/>
        <c:axId val="403494432"/>
        <c:axId val="403492472"/>
      </c:barChart>
      <c:catAx>
        <c:axId val="403494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3492472"/>
        <c:crosses val="autoZero"/>
        <c:auto val="1"/>
        <c:lblAlgn val="ctr"/>
        <c:lblOffset val="100"/>
        <c:noMultiLvlLbl val="0"/>
      </c:catAx>
      <c:valAx>
        <c:axId val="403492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3494432"/>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image" Target="cid:image008.png@01D47FD4.4E59F6A0" TargetMode="External"/><Relationship Id="rId7" Type="http://schemas.openxmlformats.org/officeDocument/2006/relationships/image" Target="cid:image010.png@01D47FD4.4E59F6A0" TargetMode="External"/><Relationship Id="rId2" Type="http://schemas.openxmlformats.org/officeDocument/2006/relationships/image" Target="../media/image10.png"/><Relationship Id="rId1" Type="http://schemas.openxmlformats.org/officeDocument/2006/relationships/image" Target="../media/image9.png"/><Relationship Id="rId6" Type="http://schemas.openxmlformats.org/officeDocument/2006/relationships/image" Target="../media/image12.png"/><Relationship Id="rId5" Type="http://schemas.openxmlformats.org/officeDocument/2006/relationships/image" Target="cid:image009.png@01D47FD4.4E59F6A0" TargetMode="External"/><Relationship Id="rId4" Type="http://schemas.openxmlformats.org/officeDocument/2006/relationships/image" Target="../media/image11.png"/></Relationships>
</file>

<file path=xl/drawings/_rels/drawing7.xml.rels><?xml version="1.0" encoding="UTF-8" standalone="yes"?>
<Relationships xmlns="http://schemas.openxmlformats.org/package/2006/relationships"><Relationship Id="rId3" Type="http://schemas.openxmlformats.org/officeDocument/2006/relationships/image" Target="cid:image008.png@01D47FD4.4E59F6A0" TargetMode="External"/><Relationship Id="rId7" Type="http://schemas.openxmlformats.org/officeDocument/2006/relationships/image" Target="cid:image010.png@01D47FD4.4E59F6A0" TargetMode="External"/><Relationship Id="rId2" Type="http://schemas.openxmlformats.org/officeDocument/2006/relationships/image" Target="../media/image10.png"/><Relationship Id="rId1" Type="http://schemas.openxmlformats.org/officeDocument/2006/relationships/image" Target="../media/image9.png"/><Relationship Id="rId6" Type="http://schemas.openxmlformats.org/officeDocument/2006/relationships/image" Target="../media/image12.png"/><Relationship Id="rId5" Type="http://schemas.openxmlformats.org/officeDocument/2006/relationships/image" Target="cid:image009.png@01D47FD4.4E59F6A0" TargetMode="External"/><Relationship Id="rId4" Type="http://schemas.openxmlformats.org/officeDocument/2006/relationships/image" Target="../media/image11.png"/></Relationships>
</file>

<file path=xl/drawings/_rels/drawing8.xml.rels><?xml version="1.0" encoding="UTF-8" standalone="yes"?>
<Relationships xmlns="http://schemas.openxmlformats.org/package/2006/relationships"><Relationship Id="rId3" Type="http://schemas.openxmlformats.org/officeDocument/2006/relationships/image" Target="cid:image008.png@01D47FD4.4E59F6A0" TargetMode="External"/><Relationship Id="rId7" Type="http://schemas.openxmlformats.org/officeDocument/2006/relationships/image" Target="cid:image010.png@01D47FD4.4E59F6A0" TargetMode="External"/><Relationship Id="rId2" Type="http://schemas.openxmlformats.org/officeDocument/2006/relationships/image" Target="../media/image10.png"/><Relationship Id="rId1" Type="http://schemas.openxmlformats.org/officeDocument/2006/relationships/image" Target="../media/image9.png"/><Relationship Id="rId6" Type="http://schemas.openxmlformats.org/officeDocument/2006/relationships/image" Target="../media/image12.png"/><Relationship Id="rId5" Type="http://schemas.openxmlformats.org/officeDocument/2006/relationships/image" Target="cid:image009.png@01D47FD4.4E59F6A0" TargetMode="External"/><Relationship Id="rId4"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9</xdr:row>
      <xdr:rowOff>141561</xdr:rowOff>
    </xdr:from>
    <xdr:to>
      <xdr:col>5</xdr:col>
      <xdr:colOff>659130</xdr:colOff>
      <xdr:row>30</xdr:row>
      <xdr:rowOff>152400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l="5672" t="10428" r="7049" b="24008"/>
        <a:stretch/>
      </xdr:blipFill>
      <xdr:spPr>
        <a:xfrm>
          <a:off x="523875" y="1627461"/>
          <a:ext cx="3943350" cy="4011339"/>
        </a:xfrm>
        <a:prstGeom prst="rect">
          <a:avLst/>
        </a:prstGeom>
        <a:ln>
          <a:solidFill>
            <a:srgbClr val="C00000"/>
          </a:solidFill>
        </a:ln>
      </xdr:spPr>
    </xdr:pic>
    <xdr:clientData/>
  </xdr:twoCellAnchor>
  <xdr:twoCellAnchor editAs="oneCell">
    <xdr:from>
      <xdr:col>0</xdr:col>
      <xdr:colOff>66675</xdr:colOff>
      <xdr:row>36</xdr:row>
      <xdr:rowOff>116333</xdr:rowOff>
    </xdr:from>
    <xdr:to>
      <xdr:col>7</xdr:col>
      <xdr:colOff>136485</xdr:colOff>
      <xdr:row>39</xdr:row>
      <xdr:rowOff>170266</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a:xfrm>
          <a:off x="66675" y="6936233"/>
          <a:ext cx="5400000" cy="629243"/>
        </a:xfrm>
        <a:prstGeom prst="rect">
          <a:avLst/>
        </a:prstGeom>
        <a:ln>
          <a:solidFill>
            <a:srgbClr val="C00000"/>
          </a:solidFill>
        </a:ln>
      </xdr:spPr>
    </xdr:pic>
    <xdr:clientData/>
  </xdr:twoCellAnchor>
  <xdr:twoCellAnchor editAs="oneCell">
    <xdr:from>
      <xdr:col>0</xdr:col>
      <xdr:colOff>76200</xdr:colOff>
      <xdr:row>42</xdr:row>
      <xdr:rowOff>95250</xdr:rowOff>
    </xdr:from>
    <xdr:to>
      <xdr:col>7</xdr:col>
      <xdr:colOff>140295</xdr:colOff>
      <xdr:row>46</xdr:row>
      <xdr:rowOff>65655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3" cstate="screen">
          <a:extLst>
            <a:ext uri="{28A0092B-C50C-407E-A947-70E740481C1C}">
              <a14:useLocalDpi xmlns:a14="http://schemas.microsoft.com/office/drawing/2010/main"/>
            </a:ext>
          </a:extLst>
        </a:blip>
        <a:srcRect/>
        <a:stretch/>
      </xdr:blipFill>
      <xdr:spPr>
        <a:xfrm>
          <a:off x="76200" y="8248650"/>
          <a:ext cx="5400000" cy="734310"/>
        </a:xfrm>
        <a:prstGeom prst="rect">
          <a:avLst/>
        </a:prstGeom>
        <a:ln>
          <a:solidFill>
            <a:srgbClr val="C00000"/>
          </a:solidFill>
        </a:ln>
      </xdr:spPr>
    </xdr:pic>
    <xdr:clientData/>
  </xdr:twoCellAnchor>
  <xdr:twoCellAnchor editAs="oneCell">
    <xdr:from>
      <xdr:col>0</xdr:col>
      <xdr:colOff>76200</xdr:colOff>
      <xdr:row>56</xdr:row>
      <xdr:rowOff>156765</xdr:rowOff>
    </xdr:from>
    <xdr:to>
      <xdr:col>7</xdr:col>
      <xdr:colOff>140295</xdr:colOff>
      <xdr:row>65</xdr:row>
      <xdr:rowOff>131006</xdr:rowOff>
    </xdr:to>
    <xdr:pic>
      <xdr:nvPicPr>
        <xdr:cNvPr id="5" name="Grafik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a:ext>
          </a:extLst>
        </a:blip>
        <a:srcRect/>
        <a:stretch>
          <a:fillRect/>
        </a:stretch>
      </xdr:blipFill>
      <xdr:spPr bwMode="auto">
        <a:xfrm>
          <a:off x="76200" y="11167665"/>
          <a:ext cx="5400000" cy="1684931"/>
        </a:xfrm>
        <a:prstGeom prst="rect">
          <a:avLst/>
        </a:prstGeom>
        <a:noFill/>
        <a:ln>
          <a:solidFill>
            <a:srgbClr val="C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72</xdr:row>
      <xdr:rowOff>123826</xdr:rowOff>
    </xdr:from>
    <xdr:to>
      <xdr:col>7</xdr:col>
      <xdr:colOff>140295</xdr:colOff>
      <xdr:row>82</xdr:row>
      <xdr:rowOff>178906</xdr:rowOff>
    </xdr:to>
    <xdr:pic>
      <xdr:nvPicPr>
        <xdr:cNvPr id="6" name="Grafik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a:ext>
          </a:extLst>
        </a:blip>
        <a:srcRect/>
        <a:stretch>
          <a:fillRect/>
        </a:stretch>
      </xdr:blipFill>
      <xdr:spPr bwMode="auto">
        <a:xfrm>
          <a:off x="76200" y="14563726"/>
          <a:ext cx="5400000" cy="1969605"/>
        </a:xfrm>
        <a:prstGeom prst="rect">
          <a:avLst/>
        </a:prstGeom>
        <a:noFill/>
        <a:ln>
          <a:solidFill>
            <a:srgbClr val="C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266700</xdr:colOff>
      <xdr:row>99</xdr:row>
      <xdr:rowOff>152401</xdr:rowOff>
    </xdr:from>
    <xdr:to>
      <xdr:col>5</xdr:col>
      <xdr:colOff>374816</xdr:colOff>
      <xdr:row>119</xdr:row>
      <xdr:rowOff>76201</xdr:rowOff>
    </xdr:to>
    <xdr:pic>
      <xdr:nvPicPr>
        <xdr:cNvPr id="7" name="Grafik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a:ext>
          </a:extLst>
        </a:blip>
        <a:srcRect/>
        <a:stretch>
          <a:fillRect/>
        </a:stretch>
      </xdr:blipFill>
      <xdr:spPr bwMode="auto">
        <a:xfrm>
          <a:off x="1790700" y="19926301"/>
          <a:ext cx="2396021" cy="3733800"/>
        </a:xfrm>
        <a:prstGeom prst="rect">
          <a:avLst/>
        </a:prstGeom>
        <a:noFill/>
        <a:ln>
          <a:solidFill>
            <a:srgbClr val="C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123825</xdr:colOff>
      <xdr:row>129</xdr:row>
      <xdr:rowOff>104776</xdr:rowOff>
    </xdr:from>
    <xdr:to>
      <xdr:col>7</xdr:col>
      <xdr:colOff>189825</xdr:colOff>
      <xdr:row>137</xdr:row>
      <xdr:rowOff>123222</xdr:rowOff>
    </xdr:to>
    <xdr:pic>
      <xdr:nvPicPr>
        <xdr:cNvPr id="8" name="Grafik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3825" y="26927176"/>
          <a:ext cx="5400000" cy="1540541"/>
        </a:xfrm>
        <a:prstGeom prst="rect">
          <a:avLst/>
        </a:prstGeom>
        <a:noFill/>
        <a:ln>
          <a:solidFill>
            <a:srgbClr val="C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28</xdr:col>
      <xdr:colOff>209550</xdr:colOff>
      <xdr:row>8</xdr:row>
      <xdr:rowOff>195262</xdr:rowOff>
    </xdr:from>
    <xdr:to>
      <xdr:col>59</xdr:col>
      <xdr:colOff>104775</xdr:colOff>
      <xdr:row>15</xdr:row>
      <xdr:rowOff>123825</xdr:rowOff>
    </xdr:to>
    <xdr:graphicFrame macro="">
      <xdr:nvGraphicFramePr>
        <xdr:cNvPr id="3" name="Diagramm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552449</xdr:colOff>
      <xdr:row>1</xdr:row>
      <xdr:rowOff>104775</xdr:rowOff>
    </xdr:from>
    <xdr:to>
      <xdr:col>23</xdr:col>
      <xdr:colOff>352424</xdr:colOff>
      <xdr:row>27</xdr:row>
      <xdr:rowOff>28575</xdr:rowOff>
    </xdr:to>
    <xdr:graphicFrame macro="">
      <xdr:nvGraphicFramePr>
        <xdr:cNvPr id="4" name="Diagramm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19049</xdr:colOff>
      <xdr:row>2</xdr:row>
      <xdr:rowOff>114300</xdr:rowOff>
    </xdr:from>
    <xdr:to>
      <xdr:col>23</xdr:col>
      <xdr:colOff>371475</xdr:colOff>
      <xdr:row>27</xdr:row>
      <xdr:rowOff>28575</xdr:rowOff>
    </xdr:to>
    <xdr:graphicFrame macro="">
      <xdr:nvGraphicFramePr>
        <xdr:cNvPr id="6" name="Diagramm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209550</xdr:colOff>
      <xdr:row>8</xdr:row>
      <xdr:rowOff>195262</xdr:rowOff>
    </xdr:from>
    <xdr:to>
      <xdr:col>59</xdr:col>
      <xdr:colOff>104775</xdr:colOff>
      <xdr:row>15</xdr:row>
      <xdr:rowOff>123825</xdr:rowOff>
    </xdr:to>
    <xdr:graphicFrame macro="">
      <xdr:nvGraphicFramePr>
        <xdr:cNvPr id="2" name="Diagramm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28</xdr:col>
      <xdr:colOff>209550</xdr:colOff>
      <xdr:row>8</xdr:row>
      <xdr:rowOff>195262</xdr:rowOff>
    </xdr:from>
    <xdr:to>
      <xdr:col>59</xdr:col>
      <xdr:colOff>104775</xdr:colOff>
      <xdr:row>15</xdr:row>
      <xdr:rowOff>123825</xdr:rowOff>
    </xdr:to>
    <xdr:graphicFrame macro="">
      <xdr:nvGraphicFramePr>
        <xdr:cNvPr id="2" name="Diagramm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552449</xdr:colOff>
      <xdr:row>1</xdr:row>
      <xdr:rowOff>104775</xdr:rowOff>
    </xdr:from>
    <xdr:to>
      <xdr:col>23</xdr:col>
      <xdr:colOff>352424</xdr:colOff>
      <xdr:row>27</xdr:row>
      <xdr:rowOff>28575</xdr:rowOff>
    </xdr:to>
    <xdr:graphicFrame macro="">
      <xdr:nvGraphicFramePr>
        <xdr:cNvPr id="3" name="Diagramm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19049</xdr:colOff>
      <xdr:row>2</xdr:row>
      <xdr:rowOff>114300</xdr:rowOff>
    </xdr:from>
    <xdr:to>
      <xdr:col>23</xdr:col>
      <xdr:colOff>371475</xdr:colOff>
      <xdr:row>27</xdr:row>
      <xdr:rowOff>28575</xdr:rowOff>
    </xdr:to>
    <xdr:graphicFrame macro="">
      <xdr:nvGraphicFramePr>
        <xdr:cNvPr id="2" name="Diagramm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209550</xdr:colOff>
      <xdr:row>8</xdr:row>
      <xdr:rowOff>195262</xdr:rowOff>
    </xdr:from>
    <xdr:to>
      <xdr:col>59</xdr:col>
      <xdr:colOff>104775</xdr:colOff>
      <xdr:row>15</xdr:row>
      <xdr:rowOff>123825</xdr:rowOff>
    </xdr:to>
    <xdr:graphicFrame macro="">
      <xdr:nvGraphicFramePr>
        <xdr:cNvPr id="3" name="Diagramm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3</xdr:row>
      <xdr:rowOff>9525</xdr:rowOff>
    </xdr:from>
    <xdr:to>
      <xdr:col>2</xdr:col>
      <xdr:colOff>0</xdr:colOff>
      <xdr:row>5</xdr:row>
      <xdr:rowOff>0</xdr:rowOff>
    </xdr:to>
    <xdr:pic>
      <xdr:nvPicPr>
        <xdr:cNvPr id="2" name="Grafik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610100" y="581025"/>
          <a:ext cx="390525" cy="390525"/>
        </a:xfrm>
        <a:prstGeom prst="rect">
          <a:avLst/>
        </a:prstGeom>
        <a:noFill/>
      </xdr:spPr>
    </xdr:pic>
    <xdr:clientData/>
  </xdr:twoCellAnchor>
  <xdr:twoCellAnchor editAs="oneCell">
    <xdr:from>
      <xdr:col>2</xdr:col>
      <xdr:colOff>9525</xdr:colOff>
      <xdr:row>3</xdr:row>
      <xdr:rowOff>9525</xdr:rowOff>
    </xdr:from>
    <xdr:to>
      <xdr:col>2</xdr:col>
      <xdr:colOff>391160</xdr:colOff>
      <xdr:row>4</xdr:row>
      <xdr:rowOff>200660</xdr:rowOff>
    </xdr:to>
    <xdr:pic>
      <xdr:nvPicPr>
        <xdr:cNvPr id="3" name="Grafik 2" descr="cid:image008.png@01D47FD4.4E59F6A0">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r:link="rId3">
          <a:extLst>
            <a:ext uri="{28A0092B-C50C-407E-A947-70E740481C1C}">
              <a14:useLocalDpi xmlns:a14="http://schemas.microsoft.com/office/drawing/2010/main"/>
            </a:ext>
          </a:extLst>
        </a:blip>
        <a:srcRect/>
        <a:stretch>
          <a:fillRect/>
        </a:stretch>
      </xdr:blipFill>
      <xdr:spPr bwMode="auto">
        <a:xfrm>
          <a:off x="5010150" y="581025"/>
          <a:ext cx="381635" cy="381635"/>
        </a:xfrm>
        <a:prstGeom prst="rect">
          <a:avLst/>
        </a:prstGeom>
        <a:noFill/>
        <a:ln>
          <a:noFill/>
        </a:ln>
      </xdr:spPr>
    </xdr:pic>
    <xdr:clientData/>
  </xdr:twoCellAnchor>
  <xdr:twoCellAnchor editAs="oneCell">
    <xdr:from>
      <xdr:col>3</xdr:col>
      <xdr:colOff>9525</xdr:colOff>
      <xdr:row>3</xdr:row>
      <xdr:rowOff>9525</xdr:rowOff>
    </xdr:from>
    <xdr:to>
      <xdr:col>3</xdr:col>
      <xdr:colOff>391160</xdr:colOff>
      <xdr:row>4</xdr:row>
      <xdr:rowOff>200660</xdr:rowOff>
    </xdr:to>
    <xdr:pic>
      <xdr:nvPicPr>
        <xdr:cNvPr id="4" name="Grafik 3" descr="cid:image009.png@01D47FD4.4E59F6A0">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4" r:link="rId5">
          <a:extLst>
            <a:ext uri="{28A0092B-C50C-407E-A947-70E740481C1C}">
              <a14:useLocalDpi xmlns:a14="http://schemas.microsoft.com/office/drawing/2010/main"/>
            </a:ext>
          </a:extLst>
        </a:blip>
        <a:srcRect/>
        <a:stretch>
          <a:fillRect/>
        </a:stretch>
      </xdr:blipFill>
      <xdr:spPr bwMode="auto">
        <a:xfrm>
          <a:off x="5410200" y="581025"/>
          <a:ext cx="381635" cy="381635"/>
        </a:xfrm>
        <a:prstGeom prst="rect">
          <a:avLst/>
        </a:prstGeom>
        <a:noFill/>
        <a:ln>
          <a:noFill/>
        </a:ln>
      </xdr:spPr>
    </xdr:pic>
    <xdr:clientData/>
  </xdr:twoCellAnchor>
  <xdr:twoCellAnchor editAs="oneCell">
    <xdr:from>
      <xdr:col>4</xdr:col>
      <xdr:colOff>9525</xdr:colOff>
      <xdr:row>3</xdr:row>
      <xdr:rowOff>9525</xdr:rowOff>
    </xdr:from>
    <xdr:to>
      <xdr:col>4</xdr:col>
      <xdr:colOff>391160</xdr:colOff>
      <xdr:row>4</xdr:row>
      <xdr:rowOff>200660</xdr:rowOff>
    </xdr:to>
    <xdr:pic>
      <xdr:nvPicPr>
        <xdr:cNvPr id="5" name="Grafik 4" descr="cid:image010.png@01D47FD4.4E59F6A0">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6" r:link="rId7">
          <a:extLst>
            <a:ext uri="{28A0092B-C50C-407E-A947-70E740481C1C}">
              <a14:useLocalDpi xmlns:a14="http://schemas.microsoft.com/office/drawing/2010/main"/>
            </a:ext>
          </a:extLst>
        </a:blip>
        <a:srcRect/>
        <a:stretch>
          <a:fillRect/>
        </a:stretch>
      </xdr:blipFill>
      <xdr:spPr bwMode="auto">
        <a:xfrm>
          <a:off x="5810250" y="581025"/>
          <a:ext cx="381635" cy="38163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3</xdr:row>
      <xdr:rowOff>9525</xdr:rowOff>
    </xdr:from>
    <xdr:to>
      <xdr:col>2</xdr:col>
      <xdr:colOff>0</xdr:colOff>
      <xdr:row>5</xdr:row>
      <xdr:rowOff>0</xdr:rowOff>
    </xdr:to>
    <xdr:pic>
      <xdr:nvPicPr>
        <xdr:cNvPr id="6" name="Grafik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610100" y="581025"/>
          <a:ext cx="390525" cy="390525"/>
        </a:xfrm>
        <a:prstGeom prst="rect">
          <a:avLst/>
        </a:prstGeom>
        <a:noFill/>
      </xdr:spPr>
    </xdr:pic>
    <xdr:clientData/>
  </xdr:twoCellAnchor>
  <xdr:twoCellAnchor editAs="oneCell">
    <xdr:from>
      <xdr:col>2</xdr:col>
      <xdr:colOff>9525</xdr:colOff>
      <xdr:row>3</xdr:row>
      <xdr:rowOff>9525</xdr:rowOff>
    </xdr:from>
    <xdr:to>
      <xdr:col>2</xdr:col>
      <xdr:colOff>391160</xdr:colOff>
      <xdr:row>4</xdr:row>
      <xdr:rowOff>200660</xdr:rowOff>
    </xdr:to>
    <xdr:pic>
      <xdr:nvPicPr>
        <xdr:cNvPr id="7" name="Grafik 6" descr="cid:image008.png@01D47FD4.4E59F6A0">
          <a:extLst>
            <a:ext uri="{FF2B5EF4-FFF2-40B4-BE49-F238E27FC236}">
              <a16:creationId xmlns:a16="http://schemas.microsoft.com/office/drawing/2014/main" id="{00000000-0008-0000-0800-000007000000}"/>
            </a:ext>
          </a:extLst>
        </xdr:cNvPr>
        <xdr:cNvPicPr/>
      </xdr:nvPicPr>
      <xdr:blipFill>
        <a:blip xmlns:r="http://schemas.openxmlformats.org/officeDocument/2006/relationships" r:embed="rId2" r:link="rId3">
          <a:extLst>
            <a:ext uri="{28A0092B-C50C-407E-A947-70E740481C1C}">
              <a14:useLocalDpi xmlns:a14="http://schemas.microsoft.com/office/drawing/2010/main"/>
            </a:ext>
          </a:extLst>
        </a:blip>
        <a:srcRect/>
        <a:stretch>
          <a:fillRect/>
        </a:stretch>
      </xdr:blipFill>
      <xdr:spPr bwMode="auto">
        <a:xfrm>
          <a:off x="5010150" y="581025"/>
          <a:ext cx="381635" cy="381635"/>
        </a:xfrm>
        <a:prstGeom prst="rect">
          <a:avLst/>
        </a:prstGeom>
        <a:noFill/>
        <a:ln>
          <a:noFill/>
        </a:ln>
      </xdr:spPr>
    </xdr:pic>
    <xdr:clientData/>
  </xdr:twoCellAnchor>
  <xdr:twoCellAnchor editAs="oneCell">
    <xdr:from>
      <xdr:col>3</xdr:col>
      <xdr:colOff>9525</xdr:colOff>
      <xdr:row>3</xdr:row>
      <xdr:rowOff>9525</xdr:rowOff>
    </xdr:from>
    <xdr:to>
      <xdr:col>3</xdr:col>
      <xdr:colOff>391160</xdr:colOff>
      <xdr:row>4</xdr:row>
      <xdr:rowOff>200660</xdr:rowOff>
    </xdr:to>
    <xdr:pic>
      <xdr:nvPicPr>
        <xdr:cNvPr id="8" name="Grafik 7" descr="cid:image009.png@01D47FD4.4E59F6A0">
          <a:extLst>
            <a:ext uri="{FF2B5EF4-FFF2-40B4-BE49-F238E27FC236}">
              <a16:creationId xmlns:a16="http://schemas.microsoft.com/office/drawing/2014/main" id="{00000000-0008-0000-0800-000008000000}"/>
            </a:ext>
          </a:extLst>
        </xdr:cNvPr>
        <xdr:cNvPicPr/>
      </xdr:nvPicPr>
      <xdr:blipFill>
        <a:blip xmlns:r="http://schemas.openxmlformats.org/officeDocument/2006/relationships" r:embed="rId4" r:link="rId5">
          <a:extLst>
            <a:ext uri="{28A0092B-C50C-407E-A947-70E740481C1C}">
              <a14:useLocalDpi xmlns:a14="http://schemas.microsoft.com/office/drawing/2010/main"/>
            </a:ext>
          </a:extLst>
        </a:blip>
        <a:srcRect/>
        <a:stretch>
          <a:fillRect/>
        </a:stretch>
      </xdr:blipFill>
      <xdr:spPr bwMode="auto">
        <a:xfrm>
          <a:off x="5410200" y="581025"/>
          <a:ext cx="381635" cy="381635"/>
        </a:xfrm>
        <a:prstGeom prst="rect">
          <a:avLst/>
        </a:prstGeom>
        <a:noFill/>
        <a:ln>
          <a:noFill/>
        </a:ln>
      </xdr:spPr>
    </xdr:pic>
    <xdr:clientData/>
  </xdr:twoCellAnchor>
  <xdr:twoCellAnchor editAs="oneCell">
    <xdr:from>
      <xdr:col>4</xdr:col>
      <xdr:colOff>9525</xdr:colOff>
      <xdr:row>3</xdr:row>
      <xdr:rowOff>9525</xdr:rowOff>
    </xdr:from>
    <xdr:to>
      <xdr:col>4</xdr:col>
      <xdr:colOff>391160</xdr:colOff>
      <xdr:row>4</xdr:row>
      <xdr:rowOff>200660</xdr:rowOff>
    </xdr:to>
    <xdr:pic>
      <xdr:nvPicPr>
        <xdr:cNvPr id="9" name="Grafik 8" descr="cid:image010.png@01D47FD4.4E59F6A0">
          <a:extLst>
            <a:ext uri="{FF2B5EF4-FFF2-40B4-BE49-F238E27FC236}">
              <a16:creationId xmlns:a16="http://schemas.microsoft.com/office/drawing/2014/main" id="{00000000-0008-0000-0800-000009000000}"/>
            </a:ext>
          </a:extLst>
        </xdr:cNvPr>
        <xdr:cNvPicPr/>
      </xdr:nvPicPr>
      <xdr:blipFill>
        <a:blip xmlns:r="http://schemas.openxmlformats.org/officeDocument/2006/relationships" r:embed="rId6" r:link="rId7">
          <a:extLst>
            <a:ext uri="{28A0092B-C50C-407E-A947-70E740481C1C}">
              <a14:useLocalDpi xmlns:a14="http://schemas.microsoft.com/office/drawing/2010/main"/>
            </a:ext>
          </a:extLst>
        </a:blip>
        <a:srcRect/>
        <a:stretch>
          <a:fillRect/>
        </a:stretch>
      </xdr:blipFill>
      <xdr:spPr bwMode="auto">
        <a:xfrm>
          <a:off x="5810250" y="581025"/>
          <a:ext cx="381635" cy="38163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xdr:colOff>
      <xdr:row>1</xdr:row>
      <xdr:rowOff>304800</xdr:rowOff>
    </xdr:from>
    <xdr:to>
      <xdr:col>2</xdr:col>
      <xdr:colOff>0</xdr:colOff>
      <xdr:row>2</xdr:row>
      <xdr:rowOff>0</xdr:rowOff>
    </xdr:to>
    <xdr:pic>
      <xdr:nvPicPr>
        <xdr:cNvPr id="2" name="Grafik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610100" y="304800"/>
          <a:ext cx="390525" cy="390525"/>
        </a:xfrm>
        <a:prstGeom prst="rect">
          <a:avLst/>
        </a:prstGeom>
        <a:noFill/>
      </xdr:spPr>
    </xdr:pic>
    <xdr:clientData/>
  </xdr:twoCellAnchor>
  <xdr:twoCellAnchor editAs="oneCell">
    <xdr:from>
      <xdr:col>2</xdr:col>
      <xdr:colOff>9525</xdr:colOff>
      <xdr:row>1</xdr:row>
      <xdr:rowOff>304800</xdr:rowOff>
    </xdr:from>
    <xdr:to>
      <xdr:col>2</xdr:col>
      <xdr:colOff>391160</xdr:colOff>
      <xdr:row>1</xdr:row>
      <xdr:rowOff>686435</xdr:rowOff>
    </xdr:to>
    <xdr:pic>
      <xdr:nvPicPr>
        <xdr:cNvPr id="3" name="Grafik 2" descr="cid:image008.png@01D47FD4.4E59F6A0">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2" r:link="rId3">
          <a:extLst>
            <a:ext uri="{28A0092B-C50C-407E-A947-70E740481C1C}">
              <a14:useLocalDpi xmlns:a14="http://schemas.microsoft.com/office/drawing/2010/main"/>
            </a:ext>
          </a:extLst>
        </a:blip>
        <a:srcRect/>
        <a:stretch>
          <a:fillRect/>
        </a:stretch>
      </xdr:blipFill>
      <xdr:spPr bwMode="auto">
        <a:xfrm>
          <a:off x="5010150" y="304800"/>
          <a:ext cx="381635" cy="381635"/>
        </a:xfrm>
        <a:prstGeom prst="rect">
          <a:avLst/>
        </a:prstGeom>
        <a:noFill/>
        <a:ln>
          <a:noFill/>
        </a:ln>
      </xdr:spPr>
    </xdr:pic>
    <xdr:clientData/>
  </xdr:twoCellAnchor>
  <xdr:twoCellAnchor editAs="oneCell">
    <xdr:from>
      <xdr:col>3</xdr:col>
      <xdr:colOff>9525</xdr:colOff>
      <xdr:row>1</xdr:row>
      <xdr:rowOff>304800</xdr:rowOff>
    </xdr:from>
    <xdr:to>
      <xdr:col>3</xdr:col>
      <xdr:colOff>391160</xdr:colOff>
      <xdr:row>1</xdr:row>
      <xdr:rowOff>686435</xdr:rowOff>
    </xdr:to>
    <xdr:pic>
      <xdr:nvPicPr>
        <xdr:cNvPr id="4" name="Grafik 3" descr="cid:image009.png@01D47FD4.4E59F6A0">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4" r:link="rId5">
          <a:extLst>
            <a:ext uri="{28A0092B-C50C-407E-A947-70E740481C1C}">
              <a14:useLocalDpi xmlns:a14="http://schemas.microsoft.com/office/drawing/2010/main"/>
            </a:ext>
          </a:extLst>
        </a:blip>
        <a:srcRect/>
        <a:stretch>
          <a:fillRect/>
        </a:stretch>
      </xdr:blipFill>
      <xdr:spPr bwMode="auto">
        <a:xfrm>
          <a:off x="5410200" y="304800"/>
          <a:ext cx="381635" cy="381635"/>
        </a:xfrm>
        <a:prstGeom prst="rect">
          <a:avLst/>
        </a:prstGeom>
        <a:noFill/>
        <a:ln>
          <a:noFill/>
        </a:ln>
      </xdr:spPr>
    </xdr:pic>
    <xdr:clientData/>
  </xdr:twoCellAnchor>
  <xdr:twoCellAnchor editAs="oneCell">
    <xdr:from>
      <xdr:col>4</xdr:col>
      <xdr:colOff>9525</xdr:colOff>
      <xdr:row>1</xdr:row>
      <xdr:rowOff>304800</xdr:rowOff>
    </xdr:from>
    <xdr:to>
      <xdr:col>4</xdr:col>
      <xdr:colOff>391160</xdr:colOff>
      <xdr:row>1</xdr:row>
      <xdr:rowOff>686435</xdr:rowOff>
    </xdr:to>
    <xdr:pic>
      <xdr:nvPicPr>
        <xdr:cNvPr id="5" name="Grafik 4" descr="cid:image010.png@01D47FD4.4E59F6A0">
          <a:extLst>
            <a:ext uri="{FF2B5EF4-FFF2-40B4-BE49-F238E27FC236}">
              <a16:creationId xmlns:a16="http://schemas.microsoft.com/office/drawing/2014/main" id="{00000000-0008-0000-0900-000005000000}"/>
            </a:ext>
          </a:extLst>
        </xdr:cNvPr>
        <xdr:cNvPicPr/>
      </xdr:nvPicPr>
      <xdr:blipFill>
        <a:blip xmlns:r="http://schemas.openxmlformats.org/officeDocument/2006/relationships" r:embed="rId6" r:link="rId7">
          <a:extLst>
            <a:ext uri="{28A0092B-C50C-407E-A947-70E740481C1C}">
              <a14:useLocalDpi xmlns:a14="http://schemas.microsoft.com/office/drawing/2010/main"/>
            </a:ext>
          </a:extLst>
        </a:blip>
        <a:srcRect/>
        <a:stretch>
          <a:fillRect/>
        </a:stretch>
      </xdr:blipFill>
      <xdr:spPr bwMode="auto">
        <a:xfrm>
          <a:off x="5810250" y="304800"/>
          <a:ext cx="381635" cy="381635"/>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ibis.de/mehrperspektivische-unterrichtsbeobachtung-mub_16027" TargetMode="External"/><Relationship Id="rId1" Type="http://schemas.openxmlformats.org/officeDocument/2006/relationships/hyperlink" Target="http://www.nibis.de/nibis.php?menid=10283"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8"/>
  <sheetViews>
    <sheetView tabSelected="1" topLeftCell="A157" zoomScaleNormal="100" workbookViewId="0">
      <selection activeCell="I81" sqref="I81"/>
    </sheetView>
  </sheetViews>
  <sheetFormatPr baseColWidth="10" defaultRowHeight="14.4" x14ac:dyDescent="0.3"/>
  <sheetData>
    <row r="1" spans="1:8" ht="23.4" x14ac:dyDescent="0.45">
      <c r="A1" s="160" t="s">
        <v>92</v>
      </c>
      <c r="B1" s="160"/>
      <c r="C1" s="160"/>
      <c r="D1" s="160"/>
      <c r="E1" s="160"/>
      <c r="F1" s="160"/>
      <c r="G1" s="160"/>
      <c r="H1" s="160"/>
    </row>
    <row r="2" spans="1:8" ht="18" x14ac:dyDescent="0.35">
      <c r="A2" s="161" t="s">
        <v>98</v>
      </c>
      <c r="B2" s="161"/>
      <c r="C2" s="161"/>
      <c r="D2" s="161"/>
      <c r="E2" s="161"/>
      <c r="F2" s="161"/>
      <c r="G2" s="161"/>
      <c r="H2" s="161"/>
    </row>
    <row r="4" spans="1:8" x14ac:dyDescent="0.3">
      <c r="A4" s="158" t="s">
        <v>99</v>
      </c>
      <c r="B4" s="158"/>
      <c r="C4" s="158"/>
      <c r="D4" s="158"/>
      <c r="E4" s="158"/>
      <c r="F4" s="158"/>
      <c r="G4" s="158"/>
      <c r="H4" s="158"/>
    </row>
    <row r="5" spans="1:8" x14ac:dyDescent="0.3">
      <c r="A5" s="105"/>
      <c r="B5" s="105"/>
      <c r="C5" s="105"/>
      <c r="D5" s="105"/>
      <c r="E5" s="105"/>
      <c r="F5" s="105"/>
      <c r="G5" s="105"/>
      <c r="H5" s="105"/>
    </row>
    <row r="6" spans="1:8" x14ac:dyDescent="0.3">
      <c r="A6" s="162" t="s">
        <v>114</v>
      </c>
      <c r="B6" s="162"/>
      <c r="C6" s="162"/>
      <c r="D6" s="162"/>
      <c r="E6" s="162"/>
      <c r="F6" s="162"/>
      <c r="G6" s="162"/>
      <c r="H6" s="162"/>
    </row>
    <row r="8" spans="1:8" x14ac:dyDescent="0.3">
      <c r="A8" t="s">
        <v>100</v>
      </c>
    </row>
    <row r="9" spans="1:8" x14ac:dyDescent="0.3">
      <c r="A9" s="156" t="s">
        <v>101</v>
      </c>
      <c r="B9" s="156"/>
      <c r="C9" s="156"/>
      <c r="D9" s="156"/>
      <c r="E9" s="156"/>
      <c r="F9" s="156"/>
      <c r="G9" s="156"/>
      <c r="H9" s="156"/>
    </row>
    <row r="33" spans="1:8" s="131" customFormat="1" ht="30" customHeight="1" x14ac:dyDescent="0.3">
      <c r="A33" s="157" t="s">
        <v>118</v>
      </c>
      <c r="B33" s="157"/>
      <c r="C33" s="157"/>
      <c r="D33" s="157"/>
      <c r="E33" s="157"/>
      <c r="F33" s="157"/>
      <c r="G33" s="157"/>
      <c r="H33" s="157"/>
    </row>
    <row r="34" spans="1:8" x14ac:dyDescent="0.3">
      <c r="A34" s="130"/>
      <c r="B34" s="130"/>
      <c r="C34" s="130"/>
      <c r="D34" s="130"/>
      <c r="E34" s="130"/>
      <c r="F34" s="130"/>
      <c r="G34" s="130"/>
    </row>
    <row r="35" spans="1:8" x14ac:dyDescent="0.3">
      <c r="A35" t="s">
        <v>102</v>
      </c>
    </row>
    <row r="36" spans="1:8" x14ac:dyDescent="0.3">
      <c r="A36" s="156" t="s">
        <v>103</v>
      </c>
      <c r="B36" s="156"/>
    </row>
    <row r="42" spans="1:8" ht="30" customHeight="1" x14ac:dyDescent="0.3">
      <c r="A42" s="159" t="s">
        <v>104</v>
      </c>
      <c r="B42" s="159"/>
      <c r="C42" s="159"/>
      <c r="D42" s="159"/>
      <c r="E42" s="159"/>
      <c r="F42" s="159"/>
      <c r="G42" s="159"/>
      <c r="H42" s="159"/>
    </row>
    <row r="53" spans="1:8" x14ac:dyDescent="0.3">
      <c r="A53" s="158" t="s">
        <v>105</v>
      </c>
      <c r="B53" s="158"/>
      <c r="C53" s="158"/>
      <c r="D53" s="158"/>
      <c r="E53" s="158"/>
      <c r="F53" s="158"/>
      <c r="G53" s="158"/>
      <c r="H53" s="158"/>
    </row>
    <row r="55" spans="1:8" s="131" customFormat="1" ht="30" customHeight="1" x14ac:dyDescent="0.3">
      <c r="A55" s="159" t="s">
        <v>107</v>
      </c>
      <c r="B55" s="159"/>
      <c r="C55" s="159"/>
      <c r="D55" s="159"/>
      <c r="E55" s="159"/>
      <c r="F55" s="159"/>
      <c r="G55" s="159"/>
      <c r="H55" s="159"/>
    </row>
    <row r="56" spans="1:8" x14ac:dyDescent="0.3">
      <c r="A56" s="156" t="s">
        <v>106</v>
      </c>
      <c r="B56" s="156"/>
      <c r="C56" s="156"/>
    </row>
    <row r="68" spans="1:8" ht="30" customHeight="1" x14ac:dyDescent="0.3">
      <c r="A68" s="159" t="s">
        <v>108</v>
      </c>
      <c r="B68" s="159"/>
      <c r="C68" s="159"/>
      <c r="D68" s="159"/>
      <c r="E68" s="159"/>
      <c r="F68" s="159"/>
      <c r="G68" s="159"/>
      <c r="H68" s="159"/>
    </row>
    <row r="71" spans="1:8" s="131" customFormat="1" ht="30" customHeight="1" x14ac:dyDescent="0.3">
      <c r="A71" s="159" t="s">
        <v>109</v>
      </c>
      <c r="B71" s="159"/>
      <c r="C71" s="159"/>
      <c r="D71" s="159"/>
      <c r="E71" s="159"/>
      <c r="F71" s="159"/>
      <c r="G71" s="159"/>
      <c r="H71" s="159"/>
    </row>
    <row r="72" spans="1:8" x14ac:dyDescent="0.3">
      <c r="A72" s="156" t="s">
        <v>110</v>
      </c>
      <c r="B72" s="156"/>
    </row>
    <row r="85" spans="1:8" ht="30" customHeight="1" x14ac:dyDescent="0.3">
      <c r="A85" s="159" t="s">
        <v>111</v>
      </c>
      <c r="B85" s="159"/>
      <c r="C85" s="159"/>
      <c r="D85" s="159"/>
      <c r="E85" s="159"/>
      <c r="F85" s="159"/>
      <c r="G85" s="159"/>
      <c r="H85" s="159"/>
    </row>
    <row r="88" spans="1:8" x14ac:dyDescent="0.3">
      <c r="A88" s="158" t="s">
        <v>83</v>
      </c>
      <c r="B88" s="158"/>
      <c r="C88" s="158"/>
      <c r="D88" s="158"/>
      <c r="E88" s="158"/>
      <c r="F88" s="158"/>
      <c r="G88" s="158"/>
      <c r="H88" s="158"/>
    </row>
    <row r="90" spans="1:8" x14ac:dyDescent="0.3">
      <c r="A90" t="s">
        <v>93</v>
      </c>
    </row>
    <row r="91" spans="1:8" x14ac:dyDescent="0.3">
      <c r="A91" t="s">
        <v>90</v>
      </c>
    </row>
    <row r="92" spans="1:8" x14ac:dyDescent="0.3">
      <c r="A92" t="s">
        <v>84</v>
      </c>
    </row>
    <row r="94" spans="1:8" x14ac:dyDescent="0.3">
      <c r="A94" t="s">
        <v>85</v>
      </c>
    </row>
    <row r="95" spans="1:8" x14ac:dyDescent="0.3">
      <c r="A95" t="s">
        <v>86</v>
      </c>
    </row>
    <row r="96" spans="1:8" x14ac:dyDescent="0.3">
      <c r="A96" t="s">
        <v>87</v>
      </c>
    </row>
    <row r="97" spans="1:1" x14ac:dyDescent="0.3">
      <c r="A97" t="s">
        <v>88</v>
      </c>
    </row>
    <row r="98" spans="1:1" x14ac:dyDescent="0.3">
      <c r="A98" t="s">
        <v>89</v>
      </c>
    </row>
    <row r="113" spans="1:8" s="131" customFormat="1" ht="15" customHeight="1" x14ac:dyDescent="0.3"/>
    <row r="114" spans="1:8" x14ac:dyDescent="0.3">
      <c r="A114" s="130"/>
      <c r="B114" s="130"/>
      <c r="C114" s="130"/>
      <c r="D114" s="130"/>
      <c r="E114" s="130"/>
      <c r="F114" s="130"/>
      <c r="G114" s="130"/>
    </row>
    <row r="121" spans="1:8" ht="45" customHeight="1" x14ac:dyDescent="0.3">
      <c r="A121" s="157" t="s">
        <v>112</v>
      </c>
      <c r="B121" s="157"/>
      <c r="C121" s="157"/>
      <c r="D121" s="157"/>
      <c r="E121" s="157"/>
      <c r="F121" s="157"/>
      <c r="G121" s="157"/>
      <c r="H121" s="157"/>
    </row>
    <row r="124" spans="1:8" x14ac:dyDescent="0.3">
      <c r="A124" s="158" t="s">
        <v>113</v>
      </c>
      <c r="B124" s="158"/>
      <c r="C124" s="158"/>
      <c r="D124" s="158"/>
      <c r="E124" s="158"/>
      <c r="F124" s="158"/>
      <c r="G124" s="158"/>
      <c r="H124" s="158"/>
    </row>
    <row r="126" spans="1:8" s="132" customFormat="1" ht="60" customHeight="1" x14ac:dyDescent="0.3">
      <c r="A126" s="159" t="s">
        <v>115</v>
      </c>
      <c r="B126" s="159"/>
      <c r="C126" s="159"/>
      <c r="D126" s="159"/>
      <c r="E126" s="159"/>
      <c r="F126" s="159"/>
      <c r="G126" s="159"/>
      <c r="H126" s="159"/>
    </row>
    <row r="127" spans="1:8" x14ac:dyDescent="0.3">
      <c r="A127" s="156" t="s">
        <v>116</v>
      </c>
      <c r="B127" s="156"/>
      <c r="C127" s="156"/>
    </row>
    <row r="128" spans="1:8" x14ac:dyDescent="0.3">
      <c r="A128" s="156" t="s">
        <v>117</v>
      </c>
      <c r="B128" s="156"/>
      <c r="C128" s="156"/>
    </row>
  </sheetData>
  <mergeCells count="21">
    <mergeCell ref="A4:H4"/>
    <mergeCell ref="A1:H1"/>
    <mergeCell ref="A2:H2"/>
    <mergeCell ref="A53:H53"/>
    <mergeCell ref="A9:H9"/>
    <mergeCell ref="A6:H6"/>
    <mergeCell ref="A33:H33"/>
    <mergeCell ref="A42:H42"/>
    <mergeCell ref="A128:C128"/>
    <mergeCell ref="A72:B72"/>
    <mergeCell ref="A56:C56"/>
    <mergeCell ref="A36:B36"/>
    <mergeCell ref="A121:H121"/>
    <mergeCell ref="A124:H124"/>
    <mergeCell ref="A126:H126"/>
    <mergeCell ref="A127:C127"/>
    <mergeCell ref="A55:H55"/>
    <mergeCell ref="A68:H68"/>
    <mergeCell ref="A71:H71"/>
    <mergeCell ref="A85:H85"/>
    <mergeCell ref="A88:H88"/>
  </mergeCells>
  <hyperlinks>
    <hyperlink ref="A9" r:id="rId1" xr:uid="{00000000-0004-0000-0000-000000000000}"/>
    <hyperlink ref="A36" location="'Merkmale eintragen'!A1" display="Merkmale eintragen" xr:uid="{00000000-0004-0000-0000-000001000000}"/>
    <hyperlink ref="A56" location="'Schülerfragebogen drucken'!A1" display="Schülerfragebogen drucken" xr:uid="{00000000-0004-0000-0000-000002000000}"/>
    <hyperlink ref="A72" location="'Lehrkräftebogen drucken'!A1" display="Lehrkräftebogen drucken" xr:uid="{00000000-0004-0000-0000-000003000000}"/>
    <hyperlink ref="A127" location="'Vergleichsauswertung Lerngruppe'!A1" display="Vergleichsauswertung Lerngruppe" xr:uid="{00000000-0004-0000-0000-000004000000}"/>
    <hyperlink ref="A128" location="'Auswertung Lerngruppe Gespräch'!A1" display="Auswertung Lerngruppe Gespräch" xr:uid="{00000000-0004-0000-0000-000005000000}"/>
    <hyperlink ref="A9:H9" r:id="rId2" display="(Hilfestellung können die Merkmalsbögen aus der Fokusevaluation Niedersachsen sein.)" xr:uid="{B9D7E3C0-007C-47E2-AC4B-3FDE5FE32217}"/>
  </hyperlinks>
  <pageMargins left="0.7" right="0.7" top="0.78740157499999996" bottom="0.78740157499999996" header="0.3" footer="0.3"/>
  <pageSetup paperSize="9" scale="94" orientation="portrait" r:id="rId3"/>
  <rowBreaks count="2" manualBreakCount="2">
    <brk id="49" max="7" man="1"/>
    <brk id="98"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6"/>
  <sheetViews>
    <sheetView zoomScaleNormal="100" zoomScaleSheetLayoutView="100" workbookViewId="0">
      <selection activeCell="I11" sqref="I11"/>
    </sheetView>
  </sheetViews>
  <sheetFormatPr baseColWidth="10" defaultRowHeight="14.4" x14ac:dyDescent="0.3"/>
  <cols>
    <col min="1" max="1" width="69" customWidth="1"/>
    <col min="2" max="5" width="6" customWidth="1"/>
  </cols>
  <sheetData>
    <row r="1" spans="1:5" ht="30" customHeight="1" thickBot="1" x14ac:dyDescent="0.35">
      <c r="A1" s="126" t="s">
        <v>97</v>
      </c>
      <c r="B1" s="172" t="s">
        <v>96</v>
      </c>
      <c r="C1" s="173"/>
      <c r="D1" s="174"/>
      <c r="E1" s="175"/>
    </row>
    <row r="2" spans="1:5" ht="54.9" customHeight="1" thickBot="1" x14ac:dyDescent="0.35">
      <c r="A2" s="95" t="s">
        <v>78</v>
      </c>
      <c r="B2" s="127" t="s">
        <v>79</v>
      </c>
      <c r="C2" s="128" t="s">
        <v>80</v>
      </c>
      <c r="D2" s="128" t="s">
        <v>81</v>
      </c>
      <c r="E2" s="129" t="s">
        <v>82</v>
      </c>
    </row>
    <row r="3" spans="1:5" ht="29.1" customHeight="1" thickBot="1" x14ac:dyDescent="0.35">
      <c r="A3" s="100" t="str">
        <f>IF('Merkmale eintragen'!C2="","",'Merkmale eintragen'!C2)</f>
        <v/>
      </c>
      <c r="B3" s="98"/>
      <c r="C3" s="96"/>
      <c r="D3" s="96"/>
      <c r="E3" s="97"/>
    </row>
    <row r="4" spans="1:5" ht="29.1" customHeight="1" thickBot="1" x14ac:dyDescent="0.35">
      <c r="A4" s="100" t="str">
        <f>IF('Merkmale eintragen'!C3="","",'Merkmale eintragen'!C3)</f>
        <v/>
      </c>
      <c r="B4" s="98"/>
      <c r="C4" s="96"/>
      <c r="D4" s="96"/>
      <c r="E4" s="97"/>
    </row>
    <row r="5" spans="1:5" ht="29.1" customHeight="1" thickBot="1" x14ac:dyDescent="0.35">
      <c r="A5" s="100" t="str">
        <f>IF('Merkmale eintragen'!C4="","",'Merkmale eintragen'!C4)</f>
        <v/>
      </c>
      <c r="B5" s="98"/>
      <c r="C5" s="96"/>
      <c r="D5" s="96"/>
      <c r="E5" s="97"/>
    </row>
    <row r="6" spans="1:5" ht="29.1" customHeight="1" thickBot="1" x14ac:dyDescent="0.35">
      <c r="A6" s="100" t="str">
        <f>IF('Merkmale eintragen'!C5="","",'Merkmale eintragen'!C5)</f>
        <v/>
      </c>
      <c r="B6" s="98"/>
      <c r="C6" s="96"/>
      <c r="D6" s="96"/>
      <c r="E6" s="97"/>
    </row>
    <row r="7" spans="1:5" ht="29.1" customHeight="1" thickBot="1" x14ac:dyDescent="0.35">
      <c r="A7" s="100" t="str">
        <f>IF('Merkmale eintragen'!C6="","",'Merkmale eintragen'!C6)</f>
        <v/>
      </c>
      <c r="B7" s="98"/>
      <c r="C7" s="96"/>
      <c r="D7" s="96"/>
      <c r="E7" s="97"/>
    </row>
    <row r="8" spans="1:5" ht="29.1" customHeight="1" thickBot="1" x14ac:dyDescent="0.35">
      <c r="A8" s="100" t="str">
        <f>IF('Merkmale eintragen'!C7="","",'Merkmale eintragen'!C7)</f>
        <v/>
      </c>
      <c r="B8" s="98"/>
      <c r="C8" s="96"/>
      <c r="D8" s="96"/>
      <c r="E8" s="97"/>
    </row>
    <row r="9" spans="1:5" ht="29.1" customHeight="1" thickBot="1" x14ac:dyDescent="0.35">
      <c r="A9" s="100" t="str">
        <f>IF('Merkmale eintragen'!C8="","",'Merkmale eintragen'!C8)</f>
        <v/>
      </c>
      <c r="B9" s="98"/>
      <c r="C9" s="96"/>
      <c r="D9" s="96"/>
      <c r="E9" s="97"/>
    </row>
    <row r="10" spans="1:5" ht="29.1" customHeight="1" thickBot="1" x14ac:dyDescent="0.35">
      <c r="A10" s="100" t="str">
        <f>IF('Merkmale eintragen'!C9="","",'Merkmale eintragen'!C9)</f>
        <v/>
      </c>
      <c r="B10" s="98"/>
      <c r="C10" s="96"/>
      <c r="D10" s="96"/>
      <c r="E10" s="97"/>
    </row>
    <row r="11" spans="1:5" ht="29.1" customHeight="1" thickBot="1" x14ac:dyDescent="0.35">
      <c r="A11" s="100" t="str">
        <f>IF('Merkmale eintragen'!C10="","",'Merkmale eintragen'!C10)</f>
        <v/>
      </c>
      <c r="B11" s="98"/>
      <c r="C11" s="96"/>
      <c r="D11" s="96"/>
      <c r="E11" s="97"/>
    </row>
    <row r="12" spans="1:5" ht="29.1" customHeight="1" thickBot="1" x14ac:dyDescent="0.35">
      <c r="A12" s="100" t="str">
        <f>IF('Merkmale eintragen'!C11="","",'Merkmale eintragen'!C11)</f>
        <v/>
      </c>
      <c r="B12" s="98"/>
      <c r="C12" s="96"/>
      <c r="D12" s="96"/>
      <c r="E12" s="97"/>
    </row>
    <row r="13" spans="1:5" ht="29.1" customHeight="1" thickBot="1" x14ac:dyDescent="0.35">
      <c r="A13" s="100" t="str">
        <f>IF('Merkmale eintragen'!C12="","",'Merkmale eintragen'!C12)</f>
        <v/>
      </c>
      <c r="B13" s="98"/>
      <c r="C13" s="96"/>
      <c r="D13" s="96"/>
      <c r="E13" s="97"/>
    </row>
    <row r="14" spans="1:5" ht="29.1" customHeight="1" thickBot="1" x14ac:dyDescent="0.35">
      <c r="A14" s="100" t="str">
        <f>IF('Merkmale eintragen'!C13="","",'Merkmale eintragen'!C13)</f>
        <v/>
      </c>
      <c r="B14" s="98"/>
      <c r="C14" s="96"/>
      <c r="D14" s="96"/>
      <c r="E14" s="97"/>
    </row>
    <row r="15" spans="1:5" ht="29.1" customHeight="1" thickBot="1" x14ac:dyDescent="0.35">
      <c r="A15" s="99" t="str">
        <f>IF('Merkmale eintragen'!C14="","",'Merkmale eintragen'!C14)</f>
        <v/>
      </c>
      <c r="B15" s="98"/>
      <c r="C15" s="96"/>
      <c r="D15" s="96"/>
      <c r="E15" s="97"/>
    </row>
    <row r="16" spans="1:5" ht="29.1" customHeight="1" thickBot="1" x14ac:dyDescent="0.35">
      <c r="A16" s="99" t="str">
        <f>IF('Merkmale eintragen'!C15="","",'Merkmale eintragen'!C15)</f>
        <v/>
      </c>
      <c r="B16" s="98"/>
      <c r="C16" s="96"/>
      <c r="D16" s="96"/>
      <c r="E16" s="97"/>
    </row>
    <row r="17" spans="1:5" ht="29.1" customHeight="1" thickBot="1" x14ac:dyDescent="0.35">
      <c r="A17" s="99" t="str">
        <f>IF('Merkmale eintragen'!C16="","",'Merkmale eintragen'!C16)</f>
        <v/>
      </c>
      <c r="B17" s="98"/>
      <c r="C17" s="96"/>
      <c r="D17" s="96"/>
      <c r="E17" s="97"/>
    </row>
    <row r="18" spans="1:5" ht="29.1" customHeight="1" thickBot="1" x14ac:dyDescent="0.35">
      <c r="A18" s="99" t="str">
        <f>IF('Merkmale eintragen'!C17="","",'Merkmale eintragen'!C17)</f>
        <v/>
      </c>
      <c r="B18" s="98"/>
      <c r="C18" s="96"/>
      <c r="D18" s="96"/>
      <c r="E18" s="97"/>
    </row>
    <row r="19" spans="1:5" ht="29.1" customHeight="1" thickBot="1" x14ac:dyDescent="0.35">
      <c r="A19" s="99" t="str">
        <f>IF('Merkmale eintragen'!C18="","",'Merkmale eintragen'!C18)</f>
        <v/>
      </c>
      <c r="B19" s="98"/>
      <c r="C19" s="96"/>
      <c r="D19" s="96"/>
      <c r="E19" s="97"/>
    </row>
    <row r="20" spans="1:5" ht="29.1" customHeight="1" thickBot="1" x14ac:dyDescent="0.35">
      <c r="A20" s="99" t="str">
        <f>IF('Merkmale eintragen'!C19="","",'Merkmale eintragen'!C19)</f>
        <v/>
      </c>
      <c r="B20" s="98"/>
      <c r="C20" s="96"/>
      <c r="D20" s="96"/>
      <c r="E20" s="97"/>
    </row>
    <row r="21" spans="1:5" ht="29.1" customHeight="1" thickBot="1" x14ac:dyDescent="0.35">
      <c r="A21" s="99" t="str">
        <f>IF('Merkmale eintragen'!C20="","",'Merkmale eintragen'!C20)</f>
        <v/>
      </c>
      <c r="B21" s="98"/>
      <c r="C21" s="96"/>
      <c r="D21" s="96"/>
      <c r="E21" s="97"/>
    </row>
    <row r="22" spans="1:5" ht="29.1" customHeight="1" thickBot="1" x14ac:dyDescent="0.35">
      <c r="A22" s="99" t="str">
        <f>IF('Merkmale eintragen'!C21="","",'Merkmale eintragen'!C21)</f>
        <v/>
      </c>
      <c r="B22" s="98"/>
      <c r="C22" s="96"/>
      <c r="D22" s="96"/>
      <c r="E22" s="97"/>
    </row>
    <row r="23" spans="1:5" ht="29.1" customHeight="1" thickBot="1" x14ac:dyDescent="0.35">
      <c r="A23" s="99" t="str">
        <f>IF('Merkmale eintragen'!C22="","",'Merkmale eintragen'!C22)</f>
        <v/>
      </c>
      <c r="B23" s="98"/>
      <c r="C23" s="96"/>
      <c r="D23" s="96"/>
      <c r="E23" s="97"/>
    </row>
    <row r="24" spans="1:5" ht="29.1" customHeight="1" thickBot="1" x14ac:dyDescent="0.35">
      <c r="A24" s="99" t="str">
        <f>IF('Merkmale eintragen'!C23="","",'Merkmale eintragen'!C23)</f>
        <v/>
      </c>
      <c r="B24" s="98"/>
      <c r="C24" s="96"/>
      <c r="D24" s="96"/>
      <c r="E24" s="97"/>
    </row>
    <row r="25" spans="1:5" ht="29.1" customHeight="1" thickBot="1" x14ac:dyDescent="0.35">
      <c r="A25" s="99" t="str">
        <f>IF('Merkmale eintragen'!C24="","",'Merkmale eintragen'!C24)</f>
        <v/>
      </c>
      <c r="B25" s="98"/>
      <c r="C25" s="96"/>
      <c r="D25" s="96"/>
      <c r="E25" s="97"/>
    </row>
    <row r="26" spans="1:5" ht="29.1" customHeight="1" thickBot="1" x14ac:dyDescent="0.35">
      <c r="A26" s="101" t="str">
        <f>IF('Merkmale eintragen'!C25="","",'Merkmale eintragen'!C25)</f>
        <v/>
      </c>
      <c r="B26" s="102"/>
      <c r="C26" s="103"/>
      <c r="D26" s="103"/>
      <c r="E26" s="104"/>
    </row>
  </sheetData>
  <sheetProtection password="CCAC" sheet="1" objects="1" scenarios="1"/>
  <mergeCells count="2">
    <mergeCell ref="B1:C1"/>
    <mergeCell ref="D1:E1"/>
  </mergeCells>
  <pageMargins left="0.7" right="0.7" top="0.78740157499999996" bottom="0.78740157499999996" header="0.3" footer="0.3"/>
  <pageSetup paperSize="9" scale="9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7"/>
  <sheetViews>
    <sheetView zoomScaleNormal="100" workbookViewId="0"/>
  </sheetViews>
  <sheetFormatPr baseColWidth="10" defaultRowHeight="14.4" x14ac:dyDescent="0.3"/>
  <cols>
    <col min="1" max="1" width="69" customWidth="1"/>
    <col min="2" max="5" width="6" customWidth="1"/>
  </cols>
  <sheetData>
    <row r="1" spans="1:5" ht="30" customHeight="1" thickBot="1" x14ac:dyDescent="0.35">
      <c r="A1" s="126" t="s">
        <v>97</v>
      </c>
      <c r="B1" s="176" t="s">
        <v>96</v>
      </c>
      <c r="C1" s="172"/>
      <c r="D1" s="174"/>
      <c r="E1" s="175"/>
    </row>
    <row r="2" spans="1:5" ht="54.9" customHeight="1" thickBot="1" x14ac:dyDescent="0.35">
      <c r="A2" s="119" t="s">
        <v>47</v>
      </c>
      <c r="B2" s="120" t="s">
        <v>38</v>
      </c>
      <c r="C2" s="121" t="s">
        <v>39</v>
      </c>
      <c r="D2" s="120" t="s">
        <v>40</v>
      </c>
      <c r="E2" s="122" t="s">
        <v>41</v>
      </c>
    </row>
    <row r="3" spans="1:5" ht="30.75" customHeight="1" thickBot="1" x14ac:dyDescent="0.35">
      <c r="A3" s="117" t="str">
        <f>IF('Merkmale eintragen'!B2="","",'Merkmale eintragen'!B2)</f>
        <v/>
      </c>
      <c r="B3" s="115"/>
      <c r="C3" s="116"/>
      <c r="D3" s="115"/>
      <c r="E3" s="114"/>
    </row>
    <row r="4" spans="1:5" ht="30.75" customHeight="1" thickBot="1" x14ac:dyDescent="0.35">
      <c r="A4" s="117" t="str">
        <f>IF('Merkmale eintragen'!B3="","",'Merkmale eintragen'!B3)</f>
        <v/>
      </c>
      <c r="B4" s="115"/>
      <c r="C4" s="116"/>
      <c r="D4" s="115"/>
      <c r="E4" s="114"/>
    </row>
    <row r="5" spans="1:5" ht="30.75" customHeight="1" thickBot="1" x14ac:dyDescent="0.35">
      <c r="A5" s="117" t="str">
        <f>IF('Merkmale eintragen'!B4="","",'Merkmale eintragen'!B4)</f>
        <v/>
      </c>
      <c r="B5" s="115"/>
      <c r="C5" s="116"/>
      <c r="D5" s="115"/>
      <c r="E5" s="114"/>
    </row>
    <row r="6" spans="1:5" ht="30.75" customHeight="1" thickBot="1" x14ac:dyDescent="0.35">
      <c r="A6" s="117" t="str">
        <f>IF('Merkmale eintragen'!B5="","",'Merkmale eintragen'!B5)</f>
        <v/>
      </c>
      <c r="B6" s="115"/>
      <c r="C6" s="116"/>
      <c r="D6" s="115"/>
      <c r="E6" s="114"/>
    </row>
    <row r="7" spans="1:5" ht="30.75" customHeight="1" thickBot="1" x14ac:dyDescent="0.35">
      <c r="A7" s="117" t="str">
        <f>IF('Merkmale eintragen'!B6="","",'Merkmale eintragen'!B6)</f>
        <v/>
      </c>
      <c r="B7" s="115"/>
      <c r="C7" s="116"/>
      <c r="D7" s="115"/>
      <c r="E7" s="114"/>
    </row>
    <row r="8" spans="1:5" ht="30.75" customHeight="1" thickBot="1" x14ac:dyDescent="0.35">
      <c r="A8" s="117" t="str">
        <f>IF('Merkmale eintragen'!B7="","",'Merkmale eintragen'!B7)</f>
        <v/>
      </c>
      <c r="B8" s="115"/>
      <c r="C8" s="116"/>
      <c r="D8" s="115"/>
      <c r="E8" s="114"/>
    </row>
    <row r="9" spans="1:5" ht="30.75" customHeight="1" thickBot="1" x14ac:dyDescent="0.35">
      <c r="A9" s="117" t="str">
        <f>IF('Merkmale eintragen'!B8="","",'Merkmale eintragen'!B8)</f>
        <v/>
      </c>
      <c r="B9" s="115"/>
      <c r="C9" s="116"/>
      <c r="D9" s="115"/>
      <c r="E9" s="114"/>
    </row>
    <row r="10" spans="1:5" ht="30.75" customHeight="1" thickBot="1" x14ac:dyDescent="0.35">
      <c r="A10" s="117" t="str">
        <f>IF('Merkmale eintragen'!B9="","",'Merkmale eintragen'!B9)</f>
        <v/>
      </c>
      <c r="B10" s="115"/>
      <c r="C10" s="116"/>
      <c r="D10" s="115"/>
      <c r="E10" s="114"/>
    </row>
    <row r="11" spans="1:5" ht="30.75" customHeight="1" thickBot="1" x14ac:dyDescent="0.35">
      <c r="A11" s="117" t="str">
        <f>IF('Merkmale eintragen'!B10="","",'Merkmale eintragen'!B10)</f>
        <v/>
      </c>
      <c r="B11" s="115"/>
      <c r="C11" s="116"/>
      <c r="D11" s="115"/>
      <c r="E11" s="114"/>
    </row>
    <row r="12" spans="1:5" ht="30.75" customHeight="1" thickBot="1" x14ac:dyDescent="0.35">
      <c r="A12" s="117" t="str">
        <f>IF('Merkmale eintragen'!B11="","",'Merkmale eintragen'!B11)</f>
        <v/>
      </c>
      <c r="B12" s="115"/>
      <c r="C12" s="116"/>
      <c r="D12" s="115"/>
      <c r="E12" s="114"/>
    </row>
    <row r="13" spans="1:5" ht="30.75" customHeight="1" thickBot="1" x14ac:dyDescent="0.35">
      <c r="A13" s="117" t="str">
        <f>IF('Merkmale eintragen'!B12="","",'Merkmale eintragen'!B12)</f>
        <v/>
      </c>
      <c r="B13" s="115"/>
      <c r="C13" s="116"/>
      <c r="D13" s="115"/>
      <c r="E13" s="114"/>
    </row>
    <row r="14" spans="1:5" ht="30.75" customHeight="1" thickBot="1" x14ac:dyDescent="0.35">
      <c r="A14" s="117" t="str">
        <f>IF('Merkmale eintragen'!B13="","",'Merkmale eintragen'!B13)</f>
        <v/>
      </c>
      <c r="B14" s="115"/>
      <c r="C14" s="116"/>
      <c r="D14" s="115"/>
      <c r="E14" s="114"/>
    </row>
    <row r="15" spans="1:5" ht="30.75" customHeight="1" thickBot="1" x14ac:dyDescent="0.35">
      <c r="A15" s="117" t="str">
        <f>IF('Merkmale eintragen'!B14="","",'Merkmale eintragen'!B14)</f>
        <v/>
      </c>
      <c r="B15" s="115"/>
      <c r="C15" s="116"/>
      <c r="D15" s="115"/>
      <c r="E15" s="114"/>
    </row>
    <row r="16" spans="1:5" ht="30.75" customHeight="1" thickBot="1" x14ac:dyDescent="0.35">
      <c r="A16" s="117" t="str">
        <f>IF('Merkmale eintragen'!B15="","",'Merkmale eintragen'!B15)</f>
        <v/>
      </c>
      <c r="B16" s="115"/>
      <c r="C16" s="116"/>
      <c r="D16" s="115"/>
      <c r="E16" s="114"/>
    </row>
    <row r="17" spans="1:5" ht="30.75" customHeight="1" thickBot="1" x14ac:dyDescent="0.35">
      <c r="A17" s="117" t="str">
        <f>IF('Merkmale eintragen'!B16="","",'Merkmale eintragen'!B16)</f>
        <v/>
      </c>
      <c r="B17" s="115"/>
      <c r="C17" s="116"/>
      <c r="D17" s="115"/>
      <c r="E17" s="114"/>
    </row>
    <row r="18" spans="1:5" ht="30.75" customHeight="1" thickBot="1" x14ac:dyDescent="0.35">
      <c r="A18" s="117" t="str">
        <f>IF('Merkmale eintragen'!B17="","",'Merkmale eintragen'!B17)</f>
        <v/>
      </c>
      <c r="B18" s="115"/>
      <c r="C18" s="116"/>
      <c r="D18" s="115"/>
      <c r="E18" s="114"/>
    </row>
    <row r="19" spans="1:5" ht="30.75" customHeight="1" thickBot="1" x14ac:dyDescent="0.35">
      <c r="A19" s="117" t="str">
        <f>IF('Merkmale eintragen'!B18="","",'Merkmale eintragen'!B18)</f>
        <v/>
      </c>
      <c r="B19" s="115"/>
      <c r="C19" s="116"/>
      <c r="D19" s="115"/>
      <c r="E19" s="114"/>
    </row>
    <row r="20" spans="1:5" ht="30.75" customHeight="1" thickBot="1" x14ac:dyDescent="0.35">
      <c r="A20" s="117" t="str">
        <f>IF('Merkmale eintragen'!B19="","",'Merkmale eintragen'!B19)</f>
        <v/>
      </c>
      <c r="B20" s="115"/>
      <c r="C20" s="116"/>
      <c r="D20" s="115"/>
      <c r="E20" s="114"/>
    </row>
    <row r="21" spans="1:5" ht="30.75" customHeight="1" thickBot="1" x14ac:dyDescent="0.35">
      <c r="A21" s="117" t="str">
        <f>IF('Merkmale eintragen'!B20="","",'Merkmale eintragen'!B20)</f>
        <v/>
      </c>
      <c r="B21" s="115"/>
      <c r="C21" s="116"/>
      <c r="D21" s="115"/>
      <c r="E21" s="114"/>
    </row>
    <row r="22" spans="1:5" ht="30.75" customHeight="1" thickBot="1" x14ac:dyDescent="0.35">
      <c r="A22" s="117" t="str">
        <f>IF('Merkmale eintragen'!B21="","",'Merkmale eintragen'!B21)</f>
        <v/>
      </c>
      <c r="B22" s="115"/>
      <c r="C22" s="116"/>
      <c r="D22" s="115"/>
      <c r="E22" s="114"/>
    </row>
    <row r="23" spans="1:5" ht="30.75" customHeight="1" thickBot="1" x14ac:dyDescent="0.35">
      <c r="A23" s="117" t="str">
        <f>IF('Merkmale eintragen'!B22="","",'Merkmale eintragen'!B22)</f>
        <v/>
      </c>
      <c r="B23" s="115"/>
      <c r="C23" s="116"/>
      <c r="D23" s="115"/>
      <c r="E23" s="114"/>
    </row>
    <row r="24" spans="1:5" ht="30.75" customHeight="1" thickBot="1" x14ac:dyDescent="0.35">
      <c r="A24" s="117" t="str">
        <f>IF('Merkmale eintragen'!B23="","",'Merkmale eintragen'!B23)</f>
        <v/>
      </c>
      <c r="B24" s="115"/>
      <c r="C24" s="116"/>
      <c r="D24" s="115"/>
      <c r="E24" s="114"/>
    </row>
    <row r="25" spans="1:5" ht="30.75" customHeight="1" thickBot="1" x14ac:dyDescent="0.35">
      <c r="A25" s="117" t="str">
        <f>IF('Merkmale eintragen'!B24="","",'Merkmale eintragen'!B24)</f>
        <v/>
      </c>
      <c r="B25" s="115"/>
      <c r="C25" s="116"/>
      <c r="D25" s="115"/>
      <c r="E25" s="114"/>
    </row>
    <row r="26" spans="1:5" ht="30.75" customHeight="1" thickBot="1" x14ac:dyDescent="0.35">
      <c r="A26" s="117" t="str">
        <f>IF('Merkmale eintragen'!B25="","",'Merkmale eintragen'!B25)</f>
        <v/>
      </c>
      <c r="B26" s="115"/>
      <c r="C26" s="116"/>
      <c r="D26" s="115"/>
      <c r="E26" s="114"/>
    </row>
    <row r="27" spans="1:5" ht="30.75" customHeight="1" thickBot="1" x14ac:dyDescent="0.35">
      <c r="A27" s="118" t="str">
        <f>IF('Merkmale eintragen'!B26="","",'Merkmale eintragen'!B26)</f>
        <v/>
      </c>
      <c r="B27" s="123"/>
      <c r="C27" s="124"/>
      <c r="D27" s="123"/>
      <c r="E27" s="125"/>
    </row>
  </sheetData>
  <sheetProtection password="CCAC" sheet="1" objects="1" scenarios="1"/>
  <mergeCells count="2">
    <mergeCell ref="B1:C1"/>
    <mergeCell ref="D1:E1"/>
  </mergeCells>
  <pageMargins left="0.7" right="0.7" top="0.78740157499999996" bottom="0.78740157499999996"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6"/>
  <sheetViews>
    <sheetView zoomScaleNormal="100" workbookViewId="0"/>
  </sheetViews>
  <sheetFormatPr baseColWidth="10" defaultRowHeight="14.4" x14ac:dyDescent="0.3"/>
  <cols>
    <col min="1" max="1" width="3.5546875" bestFit="1" customWidth="1"/>
    <col min="2" max="2" width="115.44140625" bestFit="1" customWidth="1"/>
    <col min="3" max="3" width="101.88671875" bestFit="1" customWidth="1"/>
    <col min="4" max="4" width="118" customWidth="1"/>
  </cols>
  <sheetData>
    <row r="1" spans="1:4" ht="15" thickBot="1" x14ac:dyDescent="0.35">
      <c r="B1" s="85" t="s">
        <v>94</v>
      </c>
      <c r="C1" s="85" t="s">
        <v>95</v>
      </c>
    </row>
    <row r="2" spans="1:4" ht="28.8" x14ac:dyDescent="0.3">
      <c r="A2" t="s">
        <v>49</v>
      </c>
      <c r="B2" s="92"/>
      <c r="C2" s="92"/>
      <c r="D2" s="86" t="str">
        <f>CONCATENATE(B2,CHAR(10),C2)</f>
        <v xml:space="preserve">
</v>
      </c>
    </row>
    <row r="3" spans="1:4" ht="28.8" x14ac:dyDescent="0.3">
      <c r="A3" t="s">
        <v>50</v>
      </c>
      <c r="B3" s="93"/>
      <c r="C3" s="93"/>
      <c r="D3" s="86" t="str">
        <f t="shared" ref="D3:D26" si="0">CONCATENATE(B3,CHAR(10),C3)</f>
        <v xml:space="preserve">
</v>
      </c>
    </row>
    <row r="4" spans="1:4" ht="28.8" x14ac:dyDescent="0.3">
      <c r="A4" t="s">
        <v>51</v>
      </c>
      <c r="B4" s="93"/>
      <c r="C4" s="93"/>
      <c r="D4" s="86" t="str">
        <f t="shared" si="0"/>
        <v xml:space="preserve">
</v>
      </c>
    </row>
    <row r="5" spans="1:4" ht="28.8" x14ac:dyDescent="0.3">
      <c r="A5" t="s">
        <v>52</v>
      </c>
      <c r="B5" s="93"/>
      <c r="C5" s="93"/>
      <c r="D5" s="86" t="str">
        <f t="shared" si="0"/>
        <v xml:space="preserve">
</v>
      </c>
    </row>
    <row r="6" spans="1:4" ht="28.8" x14ac:dyDescent="0.3">
      <c r="A6" t="s">
        <v>53</v>
      </c>
      <c r="B6" s="93"/>
      <c r="C6" s="93"/>
      <c r="D6" s="86" t="str">
        <f t="shared" si="0"/>
        <v xml:space="preserve">
</v>
      </c>
    </row>
    <row r="7" spans="1:4" ht="28.8" x14ac:dyDescent="0.3">
      <c r="A7" t="s">
        <v>54</v>
      </c>
      <c r="B7" s="93"/>
      <c r="C7" s="93"/>
      <c r="D7" s="86" t="str">
        <f t="shared" si="0"/>
        <v xml:space="preserve">
</v>
      </c>
    </row>
    <row r="8" spans="1:4" ht="28.8" x14ac:dyDescent="0.3">
      <c r="A8" t="s">
        <v>55</v>
      </c>
      <c r="B8" s="93"/>
      <c r="C8" s="93"/>
      <c r="D8" s="86" t="str">
        <f t="shared" si="0"/>
        <v xml:space="preserve">
</v>
      </c>
    </row>
    <row r="9" spans="1:4" ht="28.8" x14ac:dyDescent="0.3">
      <c r="A9" t="s">
        <v>56</v>
      </c>
      <c r="B9" s="93"/>
      <c r="C9" s="93"/>
      <c r="D9" s="86" t="str">
        <f t="shared" si="0"/>
        <v xml:space="preserve">
</v>
      </c>
    </row>
    <row r="10" spans="1:4" ht="28.8" x14ac:dyDescent="0.3">
      <c r="A10" t="s">
        <v>57</v>
      </c>
      <c r="B10" s="93"/>
      <c r="C10" s="93"/>
      <c r="D10" s="86" t="str">
        <f t="shared" si="0"/>
        <v xml:space="preserve">
</v>
      </c>
    </row>
    <row r="11" spans="1:4" ht="28.8" x14ac:dyDescent="0.3">
      <c r="A11" t="s">
        <v>58</v>
      </c>
      <c r="B11" s="93"/>
      <c r="C11" s="93"/>
      <c r="D11" s="86" t="str">
        <f t="shared" si="0"/>
        <v xml:space="preserve">
</v>
      </c>
    </row>
    <row r="12" spans="1:4" ht="28.8" x14ac:dyDescent="0.3">
      <c r="A12" t="s">
        <v>59</v>
      </c>
      <c r="B12" s="93"/>
      <c r="C12" s="93"/>
      <c r="D12" s="86" t="str">
        <f t="shared" si="0"/>
        <v xml:space="preserve">
</v>
      </c>
    </row>
    <row r="13" spans="1:4" ht="28.8" x14ac:dyDescent="0.3">
      <c r="A13" t="s">
        <v>60</v>
      </c>
      <c r="B13" s="93"/>
      <c r="C13" s="93"/>
      <c r="D13" s="86" t="str">
        <f t="shared" si="0"/>
        <v xml:space="preserve">
</v>
      </c>
    </row>
    <row r="14" spans="1:4" ht="28.8" x14ac:dyDescent="0.3">
      <c r="A14" t="s">
        <v>61</v>
      </c>
      <c r="B14" s="93"/>
      <c r="C14" s="93"/>
      <c r="D14" s="86" t="str">
        <f t="shared" si="0"/>
        <v xml:space="preserve">
</v>
      </c>
    </row>
    <row r="15" spans="1:4" ht="28.8" x14ac:dyDescent="0.3">
      <c r="A15" t="s">
        <v>62</v>
      </c>
      <c r="B15" s="93"/>
      <c r="C15" s="93"/>
      <c r="D15" s="86" t="str">
        <f t="shared" si="0"/>
        <v xml:space="preserve">
</v>
      </c>
    </row>
    <row r="16" spans="1:4" ht="28.8" x14ac:dyDescent="0.3">
      <c r="A16" t="s">
        <v>63</v>
      </c>
      <c r="B16" s="93"/>
      <c r="C16" s="93"/>
      <c r="D16" s="86" t="str">
        <f t="shared" si="0"/>
        <v xml:space="preserve">
</v>
      </c>
    </row>
    <row r="17" spans="1:4" ht="28.8" x14ac:dyDescent="0.3">
      <c r="A17" t="s">
        <v>64</v>
      </c>
      <c r="B17" s="93"/>
      <c r="C17" s="93"/>
      <c r="D17" s="86" t="str">
        <f t="shared" si="0"/>
        <v xml:space="preserve">
</v>
      </c>
    </row>
    <row r="18" spans="1:4" ht="28.8" x14ac:dyDescent="0.3">
      <c r="A18" t="s">
        <v>65</v>
      </c>
      <c r="B18" s="93"/>
      <c r="C18" s="93"/>
      <c r="D18" s="86" t="str">
        <f t="shared" si="0"/>
        <v xml:space="preserve">
</v>
      </c>
    </row>
    <row r="19" spans="1:4" ht="28.8" x14ac:dyDescent="0.3">
      <c r="A19" t="s">
        <v>66</v>
      </c>
      <c r="B19" s="93"/>
      <c r="C19" s="93"/>
      <c r="D19" s="86" t="str">
        <f t="shared" si="0"/>
        <v xml:space="preserve">
</v>
      </c>
    </row>
    <row r="20" spans="1:4" ht="28.8" x14ac:dyDescent="0.3">
      <c r="A20" t="s">
        <v>67</v>
      </c>
      <c r="B20" s="93"/>
      <c r="C20" s="93"/>
      <c r="D20" s="86" t="str">
        <f t="shared" si="0"/>
        <v xml:space="preserve">
</v>
      </c>
    </row>
    <row r="21" spans="1:4" ht="28.8" x14ac:dyDescent="0.3">
      <c r="A21" t="s">
        <v>68</v>
      </c>
      <c r="B21" s="93"/>
      <c r="C21" s="93"/>
      <c r="D21" s="86" t="str">
        <f t="shared" si="0"/>
        <v xml:space="preserve">
</v>
      </c>
    </row>
    <row r="22" spans="1:4" ht="28.8" x14ac:dyDescent="0.3">
      <c r="A22" t="s">
        <v>69</v>
      </c>
      <c r="B22" s="93"/>
      <c r="C22" s="93"/>
      <c r="D22" s="86" t="str">
        <f t="shared" si="0"/>
        <v xml:space="preserve">
</v>
      </c>
    </row>
    <row r="23" spans="1:4" ht="28.8" x14ac:dyDescent="0.3">
      <c r="A23" t="s">
        <v>70</v>
      </c>
      <c r="B23" s="93"/>
      <c r="C23" s="93"/>
      <c r="D23" s="86" t="str">
        <f t="shared" si="0"/>
        <v xml:space="preserve">
</v>
      </c>
    </row>
    <row r="24" spans="1:4" ht="28.8" x14ac:dyDescent="0.3">
      <c r="A24" t="s">
        <v>71</v>
      </c>
      <c r="B24" s="93"/>
      <c r="C24" s="93"/>
      <c r="D24" s="86" t="str">
        <f t="shared" si="0"/>
        <v xml:space="preserve">
</v>
      </c>
    </row>
    <row r="25" spans="1:4" ht="28.8" x14ac:dyDescent="0.3">
      <c r="A25" t="s">
        <v>72</v>
      </c>
      <c r="B25" s="93"/>
      <c r="C25" s="93"/>
      <c r="D25" s="86" t="str">
        <f t="shared" si="0"/>
        <v xml:space="preserve">
</v>
      </c>
    </row>
    <row r="26" spans="1:4" ht="29.4" thickBot="1" x14ac:dyDescent="0.35">
      <c r="A26" t="s">
        <v>73</v>
      </c>
      <c r="B26" s="94"/>
      <c r="C26" s="94"/>
      <c r="D26" s="86" t="str">
        <f t="shared" si="0"/>
        <v xml:space="preserve">
</v>
      </c>
    </row>
  </sheetData>
  <sheetProtection password="CCAC" sheet="1" objects="1" scenarios="1"/>
  <pageMargins left="0.7" right="0.7" top="0.78740157499999996" bottom="0.78740157499999996" header="0.3" footer="0.3"/>
  <pageSetup paperSize="9" scale="2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03"/>
  <sheetViews>
    <sheetView zoomScaleNormal="100" workbookViewId="0">
      <pane ySplit="1" topLeftCell="A2" activePane="bottomLeft" state="frozen"/>
      <selection pane="bottomLeft" activeCell="B2" sqref="B2:Z38"/>
    </sheetView>
  </sheetViews>
  <sheetFormatPr baseColWidth="10" defaultRowHeight="14.4" x14ac:dyDescent="0.3"/>
  <cols>
    <col min="1" max="1" width="16.6640625" bestFit="1" customWidth="1"/>
    <col min="2" max="26" width="10.6640625" customWidth="1"/>
  </cols>
  <sheetData>
    <row r="1" spans="1:29" ht="309.75" customHeight="1" x14ac:dyDescent="0.3">
      <c r="A1" s="2" t="s">
        <v>0</v>
      </c>
      <c r="B1" s="91" t="str">
        <f>'Merkmale eintragen'!D2</f>
        <v xml:space="preserve">
</v>
      </c>
      <c r="C1" s="91" t="str">
        <f>'Merkmale eintragen'!D3</f>
        <v xml:space="preserve">
</v>
      </c>
      <c r="D1" s="91" t="str">
        <f>'Merkmale eintragen'!D4</f>
        <v xml:space="preserve">
</v>
      </c>
      <c r="E1" s="91" t="str">
        <f>'Merkmale eintragen'!D5</f>
        <v xml:space="preserve">
</v>
      </c>
      <c r="F1" s="91" t="str">
        <f>'Merkmale eintragen'!D6</f>
        <v xml:space="preserve">
</v>
      </c>
      <c r="G1" s="91" t="str">
        <f>'Merkmale eintragen'!D7</f>
        <v xml:space="preserve">
</v>
      </c>
      <c r="H1" s="91" t="str">
        <f>'Merkmale eintragen'!D8</f>
        <v xml:space="preserve">
</v>
      </c>
      <c r="I1" s="91" t="str">
        <f>'Merkmale eintragen'!D9</f>
        <v xml:space="preserve">
</v>
      </c>
      <c r="J1" s="91" t="str">
        <f>'Merkmale eintragen'!D10</f>
        <v xml:space="preserve">
</v>
      </c>
      <c r="K1" s="91" t="str">
        <f>'Merkmale eintragen'!D11</f>
        <v xml:space="preserve">
</v>
      </c>
      <c r="L1" s="91" t="str">
        <f>'Merkmale eintragen'!D12</f>
        <v xml:space="preserve">
</v>
      </c>
      <c r="M1" s="91" t="str">
        <f>'Merkmale eintragen'!D13</f>
        <v xml:space="preserve">
</v>
      </c>
      <c r="N1" s="91" t="str">
        <f>'Merkmale eintragen'!D14</f>
        <v xml:space="preserve">
</v>
      </c>
      <c r="O1" s="91" t="str">
        <f>'Merkmale eintragen'!D15</f>
        <v xml:space="preserve">
</v>
      </c>
      <c r="P1" s="91" t="str">
        <f>'Merkmale eintragen'!D16</f>
        <v xml:space="preserve">
</v>
      </c>
      <c r="Q1" s="91" t="str">
        <f>'Merkmale eintragen'!D17</f>
        <v xml:space="preserve">
</v>
      </c>
      <c r="R1" s="91" t="str">
        <f>'Merkmale eintragen'!D18</f>
        <v xml:space="preserve">
</v>
      </c>
      <c r="S1" s="91" t="str">
        <f>'Merkmale eintragen'!D19</f>
        <v xml:space="preserve">
</v>
      </c>
      <c r="T1" s="91" t="str">
        <f>'Merkmale eintragen'!D20</f>
        <v xml:space="preserve">
</v>
      </c>
      <c r="U1" s="91" t="str">
        <f>'Merkmale eintragen'!D21</f>
        <v xml:space="preserve">
</v>
      </c>
      <c r="V1" s="91" t="str">
        <f>'Merkmale eintragen'!D22</f>
        <v xml:space="preserve">
</v>
      </c>
      <c r="W1" s="91" t="str">
        <f>'Merkmale eintragen'!D23</f>
        <v xml:space="preserve">
</v>
      </c>
      <c r="X1" s="90" t="str">
        <f>'Merkmale eintragen'!D24</f>
        <v xml:space="preserve">
</v>
      </c>
      <c r="Y1" s="90" t="str">
        <f>'Merkmale eintragen'!D25</f>
        <v xml:space="preserve">
</v>
      </c>
      <c r="Z1" s="90" t="str">
        <f>'Merkmale eintragen'!D26</f>
        <v xml:space="preserve">
</v>
      </c>
    </row>
    <row r="2" spans="1:29" x14ac:dyDescent="0.3">
      <c r="A2" s="4" t="s">
        <v>91</v>
      </c>
      <c r="B2" s="87"/>
      <c r="C2" s="88"/>
      <c r="D2" s="88"/>
      <c r="E2" s="88"/>
      <c r="F2" s="88"/>
      <c r="G2" s="88"/>
      <c r="H2" s="88"/>
      <c r="I2" s="88"/>
      <c r="J2" s="88"/>
      <c r="K2" s="88"/>
      <c r="L2" s="88"/>
      <c r="M2" s="88"/>
      <c r="N2" s="88"/>
      <c r="O2" s="88"/>
      <c r="P2" s="88"/>
      <c r="Q2" s="88"/>
      <c r="R2" s="88"/>
      <c r="S2" s="88"/>
      <c r="T2" s="88"/>
      <c r="U2" s="88"/>
      <c r="V2" s="88"/>
      <c r="W2" s="88"/>
      <c r="X2" s="88"/>
      <c r="Y2" s="88"/>
      <c r="Z2" s="89"/>
      <c r="AA2" s="1"/>
    </row>
    <row r="3" spans="1:29" x14ac:dyDescent="0.3">
      <c r="A3" s="4" t="s">
        <v>1</v>
      </c>
      <c r="B3" s="63"/>
      <c r="C3" s="64"/>
      <c r="D3" s="64"/>
      <c r="E3" s="64"/>
      <c r="F3" s="64"/>
      <c r="G3" s="64"/>
      <c r="H3" s="64"/>
      <c r="I3" s="64"/>
      <c r="J3" s="64"/>
      <c r="K3" s="64"/>
      <c r="L3" s="64"/>
      <c r="M3" s="64"/>
      <c r="N3" s="64"/>
      <c r="O3" s="64"/>
      <c r="P3" s="64"/>
      <c r="Q3" s="64"/>
      <c r="R3" s="64"/>
      <c r="S3" s="64"/>
      <c r="T3" s="64"/>
      <c r="U3" s="64"/>
      <c r="V3" s="64"/>
      <c r="W3" s="64"/>
      <c r="X3" s="64"/>
      <c r="Y3" s="64"/>
      <c r="Z3" s="65"/>
      <c r="AA3" s="1"/>
    </row>
    <row r="4" spans="1:29" x14ac:dyDescent="0.3">
      <c r="A4" s="4" t="s">
        <v>2</v>
      </c>
      <c r="B4" s="87"/>
      <c r="C4" s="88"/>
      <c r="D4" s="88"/>
      <c r="E4" s="88"/>
      <c r="F4" s="88"/>
      <c r="G4" s="88"/>
      <c r="H4" s="88"/>
      <c r="I4" s="88"/>
      <c r="J4" s="88"/>
      <c r="K4" s="88"/>
      <c r="L4" s="88"/>
      <c r="M4" s="88"/>
      <c r="N4" s="88"/>
      <c r="O4" s="88"/>
      <c r="P4" s="88"/>
      <c r="Q4" s="88"/>
      <c r="R4" s="88"/>
      <c r="S4" s="88"/>
      <c r="T4" s="88"/>
      <c r="U4" s="88"/>
      <c r="V4" s="88"/>
      <c r="W4" s="88"/>
      <c r="X4" s="88"/>
      <c r="Y4" s="88"/>
      <c r="Z4" s="89"/>
      <c r="AA4" s="1"/>
    </row>
    <row r="5" spans="1:29" x14ac:dyDescent="0.3">
      <c r="A5" s="4" t="s">
        <v>3</v>
      </c>
      <c r="B5" s="63"/>
      <c r="C5" s="64"/>
      <c r="D5" s="64"/>
      <c r="E5" s="64"/>
      <c r="F5" s="64"/>
      <c r="G5" s="64"/>
      <c r="H5" s="64"/>
      <c r="I5" s="64"/>
      <c r="J5" s="64"/>
      <c r="K5" s="64"/>
      <c r="L5" s="64"/>
      <c r="M5" s="64"/>
      <c r="N5" s="64"/>
      <c r="O5" s="64"/>
      <c r="P5" s="64"/>
      <c r="Q5" s="64"/>
      <c r="R5" s="64"/>
      <c r="S5" s="64"/>
      <c r="T5" s="64"/>
      <c r="U5" s="64"/>
      <c r="V5" s="64"/>
      <c r="W5" s="64"/>
      <c r="X5" s="64"/>
      <c r="Y5" s="64"/>
      <c r="Z5" s="65"/>
      <c r="AA5" s="1"/>
    </row>
    <row r="6" spans="1:29" x14ac:dyDescent="0.3">
      <c r="A6" s="4" t="s">
        <v>4</v>
      </c>
      <c r="B6" s="63"/>
      <c r="C6" s="87"/>
      <c r="D6" s="88"/>
      <c r="E6" s="88"/>
      <c r="F6" s="88"/>
      <c r="G6" s="88"/>
      <c r="H6" s="88"/>
      <c r="I6" s="88"/>
      <c r="J6" s="88"/>
      <c r="K6" s="88"/>
      <c r="L6" s="88"/>
      <c r="M6" s="88"/>
      <c r="N6" s="88"/>
      <c r="O6" s="88"/>
      <c r="P6" s="88"/>
      <c r="Q6" s="88"/>
      <c r="R6" s="88"/>
      <c r="S6" s="88"/>
      <c r="T6" s="88"/>
      <c r="U6" s="88"/>
      <c r="V6" s="88"/>
      <c r="W6" s="88"/>
      <c r="X6" s="88"/>
      <c r="Y6" s="88"/>
      <c r="Z6" s="133"/>
      <c r="AA6" s="135"/>
      <c r="AB6" s="35"/>
      <c r="AC6" s="35"/>
    </row>
    <row r="7" spans="1:29" x14ac:dyDescent="0.3">
      <c r="A7" s="4" t="s">
        <v>5</v>
      </c>
      <c r="B7" s="63"/>
      <c r="C7" s="63"/>
      <c r="D7" s="64"/>
      <c r="E7" s="64"/>
      <c r="F7" s="64"/>
      <c r="G7" s="64"/>
      <c r="H7" s="64"/>
      <c r="I7" s="64"/>
      <c r="J7" s="64"/>
      <c r="K7" s="64"/>
      <c r="L7" s="64"/>
      <c r="M7" s="64"/>
      <c r="N7" s="64"/>
      <c r="O7" s="64"/>
      <c r="P7" s="64"/>
      <c r="Q7" s="64"/>
      <c r="R7" s="64"/>
      <c r="S7" s="64"/>
      <c r="T7" s="64"/>
      <c r="U7" s="64"/>
      <c r="V7" s="64"/>
      <c r="W7" s="64"/>
      <c r="X7" s="64"/>
      <c r="Y7" s="64"/>
      <c r="Z7" s="134"/>
      <c r="AA7" s="135"/>
      <c r="AB7" s="35"/>
      <c r="AC7" s="35"/>
    </row>
    <row r="8" spans="1:29" x14ac:dyDescent="0.3">
      <c r="A8" s="4" t="s">
        <v>6</v>
      </c>
      <c r="B8" s="63"/>
      <c r="C8" s="64"/>
      <c r="D8" s="87"/>
      <c r="E8" s="88"/>
      <c r="F8" s="88"/>
      <c r="G8" s="88"/>
      <c r="H8" s="88"/>
      <c r="I8" s="88"/>
      <c r="J8" s="88"/>
      <c r="K8" s="88"/>
      <c r="L8" s="88"/>
      <c r="M8" s="88"/>
      <c r="N8" s="88"/>
      <c r="O8" s="88"/>
      <c r="P8" s="88"/>
      <c r="Q8" s="88"/>
      <c r="R8" s="88"/>
      <c r="S8" s="88"/>
      <c r="T8" s="88"/>
      <c r="U8" s="88"/>
      <c r="V8" s="88"/>
      <c r="W8" s="88"/>
      <c r="X8" s="88"/>
      <c r="Y8" s="88"/>
      <c r="Z8" s="133"/>
      <c r="AA8" s="135"/>
      <c r="AB8" s="135"/>
      <c r="AC8" s="35"/>
    </row>
    <row r="9" spans="1:29" x14ac:dyDescent="0.3">
      <c r="A9" s="4" t="s">
        <v>7</v>
      </c>
      <c r="B9" s="63"/>
      <c r="C9" s="64"/>
      <c r="D9" s="63"/>
      <c r="E9" s="64"/>
      <c r="F9" s="64"/>
      <c r="G9" s="64"/>
      <c r="H9" s="64"/>
      <c r="I9" s="64"/>
      <c r="J9" s="64"/>
      <c r="K9" s="64"/>
      <c r="L9" s="64"/>
      <c r="M9" s="64"/>
      <c r="N9" s="64"/>
      <c r="O9" s="64"/>
      <c r="P9" s="64"/>
      <c r="Q9" s="64"/>
      <c r="R9" s="64"/>
      <c r="S9" s="64"/>
      <c r="T9" s="64"/>
      <c r="U9" s="64"/>
      <c r="V9" s="64"/>
      <c r="W9" s="64"/>
      <c r="X9" s="64"/>
      <c r="Y9" s="64"/>
      <c r="Z9" s="134"/>
      <c r="AA9" s="135"/>
      <c r="AB9" s="135"/>
      <c r="AC9" s="35"/>
    </row>
    <row r="10" spans="1:29" x14ac:dyDescent="0.3">
      <c r="A10" s="4" t="s">
        <v>8</v>
      </c>
      <c r="B10" s="63"/>
      <c r="C10" s="64"/>
      <c r="D10" s="64"/>
      <c r="E10" s="87"/>
      <c r="F10" s="88"/>
      <c r="G10" s="88"/>
      <c r="H10" s="88"/>
      <c r="I10" s="88"/>
      <c r="J10" s="88"/>
      <c r="K10" s="88"/>
      <c r="L10" s="88"/>
      <c r="M10" s="88"/>
      <c r="N10" s="88"/>
      <c r="O10" s="88"/>
      <c r="P10" s="88"/>
      <c r="Q10" s="88"/>
      <c r="R10" s="88"/>
      <c r="S10" s="88"/>
      <c r="T10" s="88"/>
      <c r="U10" s="88"/>
      <c r="V10" s="88"/>
      <c r="W10" s="88"/>
      <c r="X10" s="88"/>
      <c r="Y10" s="88"/>
      <c r="Z10" s="133"/>
      <c r="AA10" s="135"/>
      <c r="AB10" s="135"/>
      <c r="AC10" s="135"/>
    </row>
    <row r="11" spans="1:29" x14ac:dyDescent="0.3">
      <c r="A11" s="4" t="s">
        <v>9</v>
      </c>
      <c r="B11" s="63"/>
      <c r="C11" s="64"/>
      <c r="D11" s="64"/>
      <c r="E11" s="63"/>
      <c r="F11" s="64"/>
      <c r="G11" s="64"/>
      <c r="H11" s="64"/>
      <c r="I11" s="64"/>
      <c r="J11" s="64"/>
      <c r="K11" s="64"/>
      <c r="L11" s="64"/>
      <c r="M11" s="64"/>
      <c r="N11" s="64"/>
      <c r="O11" s="64"/>
      <c r="P11" s="64"/>
      <c r="Q11" s="64"/>
      <c r="R11" s="64"/>
      <c r="S11" s="64"/>
      <c r="T11" s="64"/>
      <c r="U11" s="64"/>
      <c r="V11" s="64"/>
      <c r="W11" s="64"/>
      <c r="X11" s="64"/>
      <c r="Y11" s="64"/>
      <c r="Z11" s="134"/>
      <c r="AA11" s="135"/>
      <c r="AB11" s="135"/>
      <c r="AC11" s="135"/>
    </row>
    <row r="12" spans="1:29" x14ac:dyDescent="0.3">
      <c r="A12" s="4" t="s">
        <v>10</v>
      </c>
      <c r="B12" s="63"/>
      <c r="C12" s="64"/>
      <c r="D12" s="64"/>
      <c r="E12" s="64"/>
      <c r="F12" s="64"/>
      <c r="G12" s="64"/>
      <c r="H12" s="64"/>
      <c r="I12" s="64"/>
      <c r="J12" s="64"/>
      <c r="K12" s="64"/>
      <c r="L12" s="64"/>
      <c r="M12" s="64"/>
      <c r="N12" s="64"/>
      <c r="O12" s="64"/>
      <c r="P12" s="64"/>
      <c r="Q12" s="64"/>
      <c r="R12" s="64"/>
      <c r="S12" s="64"/>
      <c r="T12" s="64"/>
      <c r="U12" s="64"/>
      <c r="V12" s="64"/>
      <c r="W12" s="64"/>
      <c r="X12" s="64"/>
      <c r="Y12" s="64"/>
      <c r="Z12" s="65"/>
      <c r="AA12" s="1"/>
    </row>
    <row r="13" spans="1:29" x14ac:dyDescent="0.3">
      <c r="A13" s="4" t="s">
        <v>11</v>
      </c>
      <c r="B13" s="63"/>
      <c r="C13" s="64"/>
      <c r="D13" s="64"/>
      <c r="E13" s="64"/>
      <c r="F13" s="64"/>
      <c r="G13" s="64"/>
      <c r="H13" s="64"/>
      <c r="I13" s="64"/>
      <c r="J13" s="64"/>
      <c r="K13" s="64"/>
      <c r="L13" s="64"/>
      <c r="M13" s="64"/>
      <c r="N13" s="64"/>
      <c r="O13" s="64"/>
      <c r="P13" s="64"/>
      <c r="Q13" s="64"/>
      <c r="R13" s="64"/>
      <c r="S13" s="64"/>
      <c r="T13" s="64"/>
      <c r="U13" s="64"/>
      <c r="V13" s="64"/>
      <c r="W13" s="64"/>
      <c r="X13" s="64"/>
      <c r="Y13" s="64"/>
      <c r="Z13" s="65"/>
      <c r="AA13" s="1"/>
    </row>
    <row r="14" spans="1:29" x14ac:dyDescent="0.3">
      <c r="A14" s="4" t="s">
        <v>12</v>
      </c>
      <c r="B14" s="63"/>
      <c r="C14" s="64"/>
      <c r="D14" s="64"/>
      <c r="E14" s="64"/>
      <c r="F14" s="64"/>
      <c r="G14" s="64"/>
      <c r="H14" s="64"/>
      <c r="I14" s="64"/>
      <c r="J14" s="64"/>
      <c r="K14" s="64"/>
      <c r="L14" s="64"/>
      <c r="M14" s="64"/>
      <c r="N14" s="64"/>
      <c r="O14" s="64"/>
      <c r="P14" s="64"/>
      <c r="Q14" s="64"/>
      <c r="R14" s="64"/>
      <c r="S14" s="64"/>
      <c r="T14" s="64"/>
      <c r="U14" s="64"/>
      <c r="V14" s="64"/>
      <c r="W14" s="64"/>
      <c r="X14" s="64"/>
      <c r="Y14" s="64"/>
      <c r="Z14" s="65"/>
      <c r="AA14" s="1"/>
    </row>
    <row r="15" spans="1:29" x14ac:dyDescent="0.3">
      <c r="A15" s="4" t="s">
        <v>13</v>
      </c>
      <c r="B15" s="63"/>
      <c r="C15" s="64"/>
      <c r="D15" s="64"/>
      <c r="E15" s="64"/>
      <c r="F15" s="64"/>
      <c r="G15" s="64"/>
      <c r="H15" s="64"/>
      <c r="I15" s="64"/>
      <c r="J15" s="64"/>
      <c r="K15" s="64"/>
      <c r="L15" s="64"/>
      <c r="M15" s="64"/>
      <c r="N15" s="64"/>
      <c r="O15" s="64"/>
      <c r="P15" s="64"/>
      <c r="Q15" s="64"/>
      <c r="R15" s="64"/>
      <c r="S15" s="64"/>
      <c r="T15" s="64"/>
      <c r="U15" s="64"/>
      <c r="V15" s="64"/>
      <c r="W15" s="64"/>
      <c r="X15" s="64"/>
      <c r="Y15" s="64"/>
      <c r="Z15" s="65"/>
      <c r="AA15" s="1"/>
    </row>
    <row r="16" spans="1:29" x14ac:dyDescent="0.3">
      <c r="A16" s="4" t="s">
        <v>14</v>
      </c>
      <c r="B16" s="63"/>
      <c r="C16" s="64"/>
      <c r="D16" s="64"/>
      <c r="E16" s="64"/>
      <c r="F16" s="64"/>
      <c r="G16" s="64"/>
      <c r="H16" s="64"/>
      <c r="I16" s="64"/>
      <c r="J16" s="64"/>
      <c r="K16" s="64"/>
      <c r="L16" s="64"/>
      <c r="M16" s="64"/>
      <c r="N16" s="64"/>
      <c r="O16" s="64"/>
      <c r="P16" s="64"/>
      <c r="Q16" s="64"/>
      <c r="R16" s="64"/>
      <c r="S16" s="64"/>
      <c r="T16" s="64"/>
      <c r="U16" s="64"/>
      <c r="V16" s="64"/>
      <c r="W16" s="64"/>
      <c r="X16" s="64"/>
      <c r="Y16" s="64"/>
      <c r="Z16" s="65"/>
      <c r="AA16" s="1"/>
    </row>
    <row r="17" spans="1:27" x14ac:dyDescent="0.3">
      <c r="A17" s="4" t="s">
        <v>15</v>
      </c>
      <c r="B17" s="63"/>
      <c r="C17" s="64"/>
      <c r="D17" s="64"/>
      <c r="E17" s="64"/>
      <c r="F17" s="64"/>
      <c r="G17" s="64"/>
      <c r="H17" s="64"/>
      <c r="I17" s="64"/>
      <c r="J17" s="64"/>
      <c r="K17" s="64"/>
      <c r="L17" s="64"/>
      <c r="M17" s="64"/>
      <c r="N17" s="64"/>
      <c r="O17" s="64"/>
      <c r="P17" s="64"/>
      <c r="Q17" s="64"/>
      <c r="R17" s="64"/>
      <c r="S17" s="64"/>
      <c r="T17" s="64"/>
      <c r="U17" s="64"/>
      <c r="V17" s="64"/>
      <c r="W17" s="64"/>
      <c r="X17" s="64"/>
      <c r="Y17" s="64"/>
      <c r="Z17" s="65"/>
      <c r="AA17" s="1"/>
    </row>
    <row r="18" spans="1:27" x14ac:dyDescent="0.3">
      <c r="A18" s="4" t="s">
        <v>16</v>
      </c>
      <c r="B18" s="63"/>
      <c r="C18" s="64"/>
      <c r="D18" s="64"/>
      <c r="E18" s="64"/>
      <c r="F18" s="64"/>
      <c r="G18" s="64"/>
      <c r="H18" s="64"/>
      <c r="I18" s="64"/>
      <c r="J18" s="64"/>
      <c r="K18" s="64"/>
      <c r="L18" s="64"/>
      <c r="M18" s="64"/>
      <c r="N18" s="64"/>
      <c r="O18" s="64"/>
      <c r="P18" s="64"/>
      <c r="Q18" s="64"/>
      <c r="R18" s="64"/>
      <c r="S18" s="64"/>
      <c r="T18" s="64"/>
      <c r="U18" s="64"/>
      <c r="V18" s="64"/>
      <c r="W18" s="64"/>
      <c r="X18" s="64"/>
      <c r="Y18" s="64"/>
      <c r="Z18" s="65"/>
      <c r="AA18" s="1"/>
    </row>
    <row r="19" spans="1:27" x14ac:dyDescent="0.3">
      <c r="A19" s="4" t="s">
        <v>17</v>
      </c>
      <c r="B19" s="63"/>
      <c r="C19" s="64"/>
      <c r="D19" s="64"/>
      <c r="E19" s="64"/>
      <c r="F19" s="64"/>
      <c r="G19" s="64"/>
      <c r="H19" s="64"/>
      <c r="I19" s="64"/>
      <c r="J19" s="64"/>
      <c r="K19" s="64"/>
      <c r="L19" s="64"/>
      <c r="M19" s="64"/>
      <c r="N19" s="64"/>
      <c r="O19" s="64"/>
      <c r="P19" s="64"/>
      <c r="Q19" s="64"/>
      <c r="R19" s="64"/>
      <c r="S19" s="64"/>
      <c r="T19" s="64"/>
      <c r="U19" s="64"/>
      <c r="V19" s="64"/>
      <c r="W19" s="64"/>
      <c r="X19" s="64"/>
      <c r="Y19" s="64"/>
      <c r="Z19" s="65"/>
      <c r="AA19" s="1"/>
    </row>
    <row r="20" spans="1:27" x14ac:dyDescent="0.3">
      <c r="A20" s="4" t="s">
        <v>18</v>
      </c>
      <c r="B20" s="63"/>
      <c r="C20" s="64"/>
      <c r="D20" s="64"/>
      <c r="E20" s="64"/>
      <c r="F20" s="64"/>
      <c r="G20" s="64"/>
      <c r="H20" s="64"/>
      <c r="I20" s="64"/>
      <c r="J20" s="64"/>
      <c r="K20" s="64"/>
      <c r="L20" s="64"/>
      <c r="M20" s="64"/>
      <c r="N20" s="64"/>
      <c r="O20" s="64"/>
      <c r="P20" s="64"/>
      <c r="Q20" s="64"/>
      <c r="R20" s="64"/>
      <c r="S20" s="64"/>
      <c r="T20" s="64"/>
      <c r="U20" s="64"/>
      <c r="V20" s="64"/>
      <c r="W20" s="64"/>
      <c r="X20" s="64"/>
      <c r="Y20" s="64"/>
      <c r="Z20" s="65"/>
      <c r="AA20" s="1"/>
    </row>
    <row r="21" spans="1:27" x14ac:dyDescent="0.3">
      <c r="A21" s="4" t="s">
        <v>19</v>
      </c>
      <c r="B21" s="63"/>
      <c r="C21" s="64"/>
      <c r="D21" s="64"/>
      <c r="E21" s="64"/>
      <c r="F21" s="64"/>
      <c r="G21" s="64"/>
      <c r="H21" s="64"/>
      <c r="I21" s="64"/>
      <c r="J21" s="64"/>
      <c r="K21" s="64"/>
      <c r="L21" s="64"/>
      <c r="M21" s="64"/>
      <c r="N21" s="64"/>
      <c r="O21" s="64"/>
      <c r="P21" s="64"/>
      <c r="Q21" s="64"/>
      <c r="R21" s="64"/>
      <c r="S21" s="64"/>
      <c r="T21" s="64"/>
      <c r="U21" s="64"/>
      <c r="V21" s="64"/>
      <c r="W21" s="64"/>
      <c r="X21" s="64"/>
      <c r="Y21" s="64"/>
      <c r="Z21" s="65"/>
      <c r="AA21" s="1"/>
    </row>
    <row r="22" spans="1:27" x14ac:dyDescent="0.3">
      <c r="A22" s="4" t="s">
        <v>20</v>
      </c>
      <c r="B22" s="63"/>
      <c r="C22" s="64"/>
      <c r="D22" s="64"/>
      <c r="E22" s="64"/>
      <c r="F22" s="64"/>
      <c r="G22" s="64"/>
      <c r="H22" s="64"/>
      <c r="I22" s="64"/>
      <c r="J22" s="64"/>
      <c r="K22" s="64"/>
      <c r="L22" s="64"/>
      <c r="M22" s="64"/>
      <c r="N22" s="64"/>
      <c r="O22" s="64"/>
      <c r="P22" s="64"/>
      <c r="Q22" s="64"/>
      <c r="R22" s="64"/>
      <c r="S22" s="64"/>
      <c r="T22" s="64"/>
      <c r="U22" s="64"/>
      <c r="V22" s="64"/>
      <c r="W22" s="64"/>
      <c r="X22" s="64"/>
      <c r="Y22" s="64"/>
      <c r="Z22" s="65"/>
      <c r="AA22" s="1"/>
    </row>
    <row r="23" spans="1:27" x14ac:dyDescent="0.3">
      <c r="A23" s="4" t="s">
        <v>21</v>
      </c>
      <c r="B23" s="63"/>
      <c r="C23" s="64"/>
      <c r="D23" s="64"/>
      <c r="E23" s="64"/>
      <c r="F23" s="64"/>
      <c r="G23" s="64"/>
      <c r="H23" s="64"/>
      <c r="I23" s="64"/>
      <c r="J23" s="64"/>
      <c r="K23" s="64"/>
      <c r="L23" s="64"/>
      <c r="M23" s="64"/>
      <c r="N23" s="64"/>
      <c r="O23" s="64"/>
      <c r="P23" s="64"/>
      <c r="Q23" s="64"/>
      <c r="R23" s="64"/>
      <c r="S23" s="64"/>
      <c r="T23" s="64"/>
      <c r="U23" s="64"/>
      <c r="V23" s="64"/>
      <c r="W23" s="64"/>
      <c r="X23" s="64"/>
      <c r="Y23" s="64"/>
      <c r="Z23" s="65"/>
      <c r="AA23" s="1"/>
    </row>
    <row r="24" spans="1:27" x14ac:dyDescent="0.3">
      <c r="A24" s="4" t="s">
        <v>22</v>
      </c>
      <c r="B24" s="63"/>
      <c r="C24" s="64"/>
      <c r="D24" s="64"/>
      <c r="E24" s="64"/>
      <c r="F24" s="64"/>
      <c r="G24" s="64"/>
      <c r="H24" s="64"/>
      <c r="I24" s="64"/>
      <c r="J24" s="64"/>
      <c r="K24" s="64"/>
      <c r="L24" s="64"/>
      <c r="M24" s="64"/>
      <c r="N24" s="64"/>
      <c r="O24" s="64"/>
      <c r="P24" s="64"/>
      <c r="Q24" s="64"/>
      <c r="R24" s="64"/>
      <c r="S24" s="64"/>
      <c r="T24" s="64"/>
      <c r="U24" s="64"/>
      <c r="V24" s="64"/>
      <c r="W24" s="64"/>
      <c r="X24" s="64"/>
      <c r="Y24" s="64"/>
      <c r="Z24" s="65"/>
      <c r="AA24" s="1"/>
    </row>
    <row r="25" spans="1:27" x14ac:dyDescent="0.3">
      <c r="A25" s="4" t="s">
        <v>23</v>
      </c>
      <c r="B25" s="63"/>
      <c r="C25" s="64"/>
      <c r="D25" s="64"/>
      <c r="E25" s="64"/>
      <c r="F25" s="64"/>
      <c r="G25" s="64"/>
      <c r="H25" s="64"/>
      <c r="I25" s="64"/>
      <c r="J25" s="64"/>
      <c r="K25" s="64"/>
      <c r="L25" s="64"/>
      <c r="M25" s="64"/>
      <c r="N25" s="64"/>
      <c r="O25" s="64"/>
      <c r="P25" s="64"/>
      <c r="Q25" s="64"/>
      <c r="R25" s="64"/>
      <c r="S25" s="64"/>
      <c r="T25" s="64"/>
      <c r="U25" s="64"/>
      <c r="V25" s="64"/>
      <c r="W25" s="64"/>
      <c r="X25" s="64"/>
      <c r="Y25" s="64"/>
      <c r="Z25" s="65"/>
      <c r="AA25" s="1"/>
    </row>
    <row r="26" spans="1:27" x14ac:dyDescent="0.3">
      <c r="A26" s="4" t="s">
        <v>24</v>
      </c>
      <c r="B26" s="63"/>
      <c r="C26" s="64"/>
      <c r="D26" s="64"/>
      <c r="E26" s="64"/>
      <c r="F26" s="64"/>
      <c r="G26" s="64"/>
      <c r="H26" s="64"/>
      <c r="I26" s="64"/>
      <c r="J26" s="64"/>
      <c r="K26" s="64"/>
      <c r="L26" s="64"/>
      <c r="M26" s="64"/>
      <c r="N26" s="64"/>
      <c r="O26" s="64"/>
      <c r="P26" s="64"/>
      <c r="Q26" s="64"/>
      <c r="R26" s="64"/>
      <c r="S26" s="64"/>
      <c r="T26" s="64"/>
      <c r="U26" s="64"/>
      <c r="V26" s="64"/>
      <c r="W26" s="64"/>
      <c r="X26" s="64"/>
      <c r="Y26" s="64"/>
      <c r="Z26" s="65"/>
      <c r="AA26" s="1"/>
    </row>
    <row r="27" spans="1:27" x14ac:dyDescent="0.3">
      <c r="A27" s="4" t="s">
        <v>25</v>
      </c>
      <c r="B27" s="63"/>
      <c r="C27" s="64"/>
      <c r="D27" s="64"/>
      <c r="E27" s="64"/>
      <c r="F27" s="64"/>
      <c r="G27" s="64"/>
      <c r="H27" s="64"/>
      <c r="I27" s="64"/>
      <c r="J27" s="64"/>
      <c r="K27" s="64"/>
      <c r="L27" s="64"/>
      <c r="M27" s="64"/>
      <c r="N27" s="64"/>
      <c r="O27" s="64"/>
      <c r="P27" s="64"/>
      <c r="Q27" s="64"/>
      <c r="R27" s="64"/>
      <c r="S27" s="64"/>
      <c r="T27" s="64"/>
      <c r="U27" s="64"/>
      <c r="V27" s="64"/>
      <c r="W27" s="64"/>
      <c r="X27" s="64"/>
      <c r="Y27" s="64"/>
      <c r="Z27" s="65"/>
      <c r="AA27" s="1"/>
    </row>
    <row r="28" spans="1:27" x14ac:dyDescent="0.3">
      <c r="A28" s="4" t="s">
        <v>26</v>
      </c>
      <c r="B28" s="63"/>
      <c r="C28" s="64"/>
      <c r="D28" s="64"/>
      <c r="E28" s="64"/>
      <c r="F28" s="64"/>
      <c r="G28" s="64"/>
      <c r="H28" s="64"/>
      <c r="I28" s="64"/>
      <c r="J28" s="64"/>
      <c r="K28" s="64"/>
      <c r="L28" s="64"/>
      <c r="M28" s="64"/>
      <c r="N28" s="64"/>
      <c r="O28" s="64"/>
      <c r="P28" s="64"/>
      <c r="Q28" s="64"/>
      <c r="R28" s="64"/>
      <c r="S28" s="64"/>
      <c r="T28" s="64"/>
      <c r="U28" s="64"/>
      <c r="V28" s="64"/>
      <c r="W28" s="64"/>
      <c r="X28" s="64"/>
      <c r="Y28" s="64"/>
      <c r="Z28" s="65"/>
      <c r="AA28" s="1"/>
    </row>
    <row r="29" spans="1:27" x14ac:dyDescent="0.3">
      <c r="A29" s="4" t="s">
        <v>27</v>
      </c>
      <c r="B29" s="63"/>
      <c r="C29" s="64"/>
      <c r="D29" s="64"/>
      <c r="E29" s="64"/>
      <c r="F29" s="64"/>
      <c r="G29" s="64"/>
      <c r="H29" s="64"/>
      <c r="I29" s="64"/>
      <c r="J29" s="64"/>
      <c r="K29" s="64"/>
      <c r="L29" s="64"/>
      <c r="M29" s="64"/>
      <c r="N29" s="64"/>
      <c r="O29" s="64"/>
      <c r="P29" s="64"/>
      <c r="Q29" s="64"/>
      <c r="R29" s="64"/>
      <c r="S29" s="64"/>
      <c r="T29" s="64"/>
      <c r="U29" s="64"/>
      <c r="V29" s="64"/>
      <c r="W29" s="64"/>
      <c r="X29" s="64"/>
      <c r="Y29" s="64"/>
      <c r="Z29" s="65"/>
      <c r="AA29" s="1"/>
    </row>
    <row r="30" spans="1:27" x14ac:dyDescent="0.3">
      <c r="A30" s="4" t="s">
        <v>28</v>
      </c>
      <c r="B30" s="63"/>
      <c r="C30" s="64"/>
      <c r="D30" s="64"/>
      <c r="E30" s="64"/>
      <c r="F30" s="64"/>
      <c r="G30" s="64"/>
      <c r="H30" s="64"/>
      <c r="I30" s="64"/>
      <c r="J30" s="64"/>
      <c r="K30" s="64"/>
      <c r="L30" s="64"/>
      <c r="M30" s="64"/>
      <c r="N30" s="64"/>
      <c r="O30" s="64"/>
      <c r="P30" s="64"/>
      <c r="Q30" s="64"/>
      <c r="R30" s="64"/>
      <c r="S30" s="64"/>
      <c r="T30" s="64"/>
      <c r="U30" s="64"/>
      <c r="V30" s="64"/>
      <c r="W30" s="64"/>
      <c r="X30" s="64"/>
      <c r="Y30" s="64"/>
      <c r="Z30" s="65"/>
      <c r="AA30" s="1"/>
    </row>
    <row r="31" spans="1:27" x14ac:dyDescent="0.3">
      <c r="A31" s="4" t="s">
        <v>29</v>
      </c>
      <c r="B31" s="63"/>
      <c r="C31" s="64"/>
      <c r="D31" s="64"/>
      <c r="E31" s="64"/>
      <c r="F31" s="64"/>
      <c r="G31" s="64"/>
      <c r="H31" s="64"/>
      <c r="I31" s="64"/>
      <c r="J31" s="64"/>
      <c r="K31" s="64"/>
      <c r="L31" s="64"/>
      <c r="M31" s="64"/>
      <c r="N31" s="64"/>
      <c r="O31" s="64"/>
      <c r="P31" s="64"/>
      <c r="Q31" s="64"/>
      <c r="R31" s="64"/>
      <c r="S31" s="64"/>
      <c r="T31" s="64"/>
      <c r="U31" s="64"/>
      <c r="V31" s="64"/>
      <c r="W31" s="64"/>
      <c r="X31" s="64"/>
      <c r="Y31" s="64"/>
      <c r="Z31" s="65"/>
      <c r="AA31" s="1"/>
    </row>
    <row r="32" spans="1:27" x14ac:dyDescent="0.3">
      <c r="A32" s="4" t="s">
        <v>30</v>
      </c>
      <c r="B32" s="63"/>
      <c r="C32" s="64"/>
      <c r="D32" s="64"/>
      <c r="E32" s="64"/>
      <c r="F32" s="64"/>
      <c r="G32" s="64"/>
      <c r="H32" s="64"/>
      <c r="I32" s="64"/>
      <c r="J32" s="64"/>
      <c r="K32" s="64"/>
      <c r="L32" s="64"/>
      <c r="M32" s="64"/>
      <c r="N32" s="64"/>
      <c r="O32" s="64"/>
      <c r="P32" s="64"/>
      <c r="Q32" s="64"/>
      <c r="R32" s="64"/>
      <c r="S32" s="64"/>
      <c r="T32" s="64"/>
      <c r="U32" s="64"/>
      <c r="V32" s="64"/>
      <c r="W32" s="64"/>
      <c r="X32" s="64"/>
      <c r="Y32" s="64"/>
      <c r="Z32" s="65"/>
      <c r="AA32" s="1"/>
    </row>
    <row r="33" spans="1:27" x14ac:dyDescent="0.3">
      <c r="A33" s="4" t="s">
        <v>31</v>
      </c>
      <c r="B33" s="63"/>
      <c r="C33" s="64"/>
      <c r="D33" s="64"/>
      <c r="E33" s="64"/>
      <c r="F33" s="64"/>
      <c r="G33" s="64"/>
      <c r="H33" s="64"/>
      <c r="I33" s="64"/>
      <c r="J33" s="64"/>
      <c r="K33" s="64"/>
      <c r="L33" s="64"/>
      <c r="M33" s="64"/>
      <c r="N33" s="64"/>
      <c r="O33" s="64"/>
      <c r="P33" s="64"/>
      <c r="Q33" s="64"/>
      <c r="R33" s="64"/>
      <c r="S33" s="64"/>
      <c r="T33" s="64"/>
      <c r="U33" s="64"/>
      <c r="V33" s="64"/>
      <c r="W33" s="64"/>
      <c r="X33" s="64"/>
      <c r="Y33" s="64"/>
      <c r="Z33" s="65"/>
      <c r="AA33" s="1"/>
    </row>
    <row r="34" spans="1:27" x14ac:dyDescent="0.3">
      <c r="A34" s="4" t="s">
        <v>32</v>
      </c>
      <c r="B34" s="63"/>
      <c r="C34" s="64"/>
      <c r="D34" s="64"/>
      <c r="E34" s="64"/>
      <c r="F34" s="64"/>
      <c r="G34" s="64"/>
      <c r="H34" s="64"/>
      <c r="I34" s="64"/>
      <c r="J34" s="64"/>
      <c r="K34" s="64"/>
      <c r="L34" s="64"/>
      <c r="M34" s="64"/>
      <c r="N34" s="64"/>
      <c r="O34" s="64"/>
      <c r="P34" s="64"/>
      <c r="Q34" s="64"/>
      <c r="R34" s="64"/>
      <c r="S34" s="64"/>
      <c r="T34" s="64"/>
      <c r="U34" s="64"/>
      <c r="V34" s="64"/>
      <c r="W34" s="64"/>
      <c r="X34" s="64"/>
      <c r="Y34" s="64"/>
      <c r="Z34" s="65"/>
      <c r="AA34" s="1"/>
    </row>
    <row r="35" spans="1:27" x14ac:dyDescent="0.3">
      <c r="A35" s="4" t="s">
        <v>33</v>
      </c>
      <c r="B35" s="63"/>
      <c r="C35" s="64"/>
      <c r="D35" s="64"/>
      <c r="E35" s="64"/>
      <c r="F35" s="64"/>
      <c r="G35" s="64"/>
      <c r="H35" s="64"/>
      <c r="I35" s="64"/>
      <c r="J35" s="64"/>
      <c r="K35" s="64"/>
      <c r="L35" s="64"/>
      <c r="M35" s="64"/>
      <c r="N35" s="64"/>
      <c r="O35" s="64"/>
      <c r="P35" s="64"/>
      <c r="Q35" s="64"/>
      <c r="R35" s="64"/>
      <c r="S35" s="64"/>
      <c r="T35" s="64"/>
      <c r="U35" s="64"/>
      <c r="V35" s="64"/>
      <c r="W35" s="64"/>
      <c r="X35" s="64"/>
      <c r="Y35" s="64"/>
      <c r="Z35" s="65"/>
      <c r="AA35" s="1"/>
    </row>
    <row r="36" spans="1:27" x14ac:dyDescent="0.3">
      <c r="A36" s="4" t="s">
        <v>34</v>
      </c>
      <c r="B36" s="63"/>
      <c r="C36" s="64"/>
      <c r="D36" s="64"/>
      <c r="E36" s="64"/>
      <c r="F36" s="64"/>
      <c r="G36" s="64"/>
      <c r="H36" s="64"/>
      <c r="I36" s="64"/>
      <c r="J36" s="64"/>
      <c r="K36" s="64"/>
      <c r="L36" s="64"/>
      <c r="M36" s="64"/>
      <c r="N36" s="64"/>
      <c r="O36" s="64"/>
      <c r="P36" s="64"/>
      <c r="Q36" s="64"/>
      <c r="R36" s="64"/>
      <c r="S36" s="64"/>
      <c r="T36" s="64"/>
      <c r="U36" s="64"/>
      <c r="V36" s="64"/>
      <c r="W36" s="64"/>
      <c r="X36" s="64"/>
      <c r="Y36" s="64"/>
      <c r="Z36" s="65"/>
      <c r="AA36" s="1"/>
    </row>
    <row r="37" spans="1:27" x14ac:dyDescent="0.3">
      <c r="A37" s="4" t="s">
        <v>35</v>
      </c>
      <c r="B37" s="63"/>
      <c r="C37" s="64"/>
      <c r="D37" s="64"/>
      <c r="E37" s="64"/>
      <c r="F37" s="64"/>
      <c r="G37" s="64"/>
      <c r="H37" s="64"/>
      <c r="I37" s="64"/>
      <c r="J37" s="64"/>
      <c r="K37" s="64"/>
      <c r="L37" s="64"/>
      <c r="M37" s="64"/>
      <c r="N37" s="64"/>
      <c r="O37" s="64"/>
      <c r="P37" s="64"/>
      <c r="Q37" s="64"/>
      <c r="R37" s="64"/>
      <c r="S37" s="64"/>
      <c r="T37" s="64"/>
      <c r="U37" s="64"/>
      <c r="V37" s="64"/>
      <c r="W37" s="64"/>
      <c r="X37" s="64"/>
      <c r="Y37" s="64"/>
      <c r="Z37" s="65"/>
      <c r="AA37" s="1"/>
    </row>
    <row r="38" spans="1:27" ht="15" thickBot="1" x14ac:dyDescent="0.35">
      <c r="A38" s="4" t="s">
        <v>36</v>
      </c>
      <c r="B38" s="66"/>
      <c r="C38" s="67"/>
      <c r="D38" s="67"/>
      <c r="E38" s="67"/>
      <c r="F38" s="67"/>
      <c r="G38" s="67"/>
      <c r="H38" s="67"/>
      <c r="I38" s="67"/>
      <c r="J38" s="67"/>
      <c r="K38" s="67"/>
      <c r="L38" s="67"/>
      <c r="M38" s="67"/>
      <c r="N38" s="67"/>
      <c r="O38" s="67"/>
      <c r="P38" s="67"/>
      <c r="Q38" s="67"/>
      <c r="R38" s="67"/>
      <c r="S38" s="67"/>
      <c r="T38" s="67"/>
      <c r="U38" s="67"/>
      <c r="V38" s="67"/>
      <c r="W38" s="67"/>
      <c r="X38" s="67"/>
      <c r="Y38" s="67"/>
      <c r="Z38" s="68"/>
      <c r="AA38" s="1"/>
    </row>
    <row r="39" spans="1:27" x14ac:dyDescent="0.3">
      <c r="A39" s="7" t="s">
        <v>43</v>
      </c>
      <c r="B39" s="1">
        <f>COUNT(B4:B38)</f>
        <v>0</v>
      </c>
      <c r="C39" s="1">
        <f t="shared" ref="C39:Z39" si="0">COUNT(C4:C38)</f>
        <v>0</v>
      </c>
      <c r="D39" s="1">
        <f>COUNT(D4:D38)</f>
        <v>0</v>
      </c>
      <c r="E39" s="1">
        <f t="shared" si="0"/>
        <v>0</v>
      </c>
      <c r="F39" s="1">
        <f t="shared" si="0"/>
        <v>0</v>
      </c>
      <c r="G39" s="1">
        <f t="shared" si="0"/>
        <v>0</v>
      </c>
      <c r="H39" s="1">
        <f t="shared" si="0"/>
        <v>0</v>
      </c>
      <c r="I39" s="1">
        <f t="shared" si="0"/>
        <v>0</v>
      </c>
      <c r="J39" s="1">
        <f t="shared" si="0"/>
        <v>0</v>
      </c>
      <c r="K39" s="1">
        <f>COUNT(K4:K38)</f>
        <v>0</v>
      </c>
      <c r="L39" s="1">
        <f t="shared" si="0"/>
        <v>0</v>
      </c>
      <c r="M39" s="1">
        <f t="shared" si="0"/>
        <v>0</v>
      </c>
      <c r="N39" s="1">
        <f t="shared" si="0"/>
        <v>0</v>
      </c>
      <c r="O39" s="1">
        <f t="shared" si="0"/>
        <v>0</v>
      </c>
      <c r="P39" s="1">
        <f t="shared" si="0"/>
        <v>0</v>
      </c>
      <c r="Q39" s="1">
        <f t="shared" si="0"/>
        <v>0</v>
      </c>
      <c r="R39" s="1">
        <f t="shared" si="0"/>
        <v>0</v>
      </c>
      <c r="S39" s="1">
        <f t="shared" si="0"/>
        <v>0</v>
      </c>
      <c r="T39" s="1">
        <f t="shared" si="0"/>
        <v>0</v>
      </c>
      <c r="U39" s="1">
        <f t="shared" si="0"/>
        <v>0</v>
      </c>
      <c r="V39" s="1">
        <f t="shared" si="0"/>
        <v>0</v>
      </c>
      <c r="W39" s="1">
        <f t="shared" si="0"/>
        <v>0</v>
      </c>
      <c r="X39" s="1">
        <f t="shared" si="0"/>
        <v>0</v>
      </c>
      <c r="Y39" s="1">
        <f t="shared" si="0"/>
        <v>0</v>
      </c>
      <c r="Z39" s="1">
        <f t="shared" si="0"/>
        <v>0</v>
      </c>
      <c r="AA39" s="1"/>
    </row>
    <row r="40" spans="1:27"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5" thickBot="1" x14ac:dyDescent="0.35">
      <c r="A42" s="163" t="s">
        <v>37</v>
      </c>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
    </row>
    <row r="43" spans="1:27" x14ac:dyDescent="0.3">
      <c r="A43" s="9" t="str">
        <f>A2</f>
        <v>Selbstreflexion LK</v>
      </c>
      <c r="B43" s="10">
        <f t="shared" ref="B43:Z43" si="1">B2</f>
        <v>0</v>
      </c>
      <c r="C43" s="10">
        <f t="shared" si="1"/>
        <v>0</v>
      </c>
      <c r="D43" s="10">
        <f t="shared" si="1"/>
        <v>0</v>
      </c>
      <c r="E43" s="10">
        <f t="shared" si="1"/>
        <v>0</v>
      </c>
      <c r="F43" s="10">
        <f t="shared" si="1"/>
        <v>0</v>
      </c>
      <c r="G43" s="10">
        <f t="shared" si="1"/>
        <v>0</v>
      </c>
      <c r="H43" s="10">
        <f t="shared" si="1"/>
        <v>0</v>
      </c>
      <c r="I43" s="10">
        <f t="shared" si="1"/>
        <v>0</v>
      </c>
      <c r="J43" s="10">
        <f t="shared" si="1"/>
        <v>0</v>
      </c>
      <c r="K43" s="10">
        <f t="shared" si="1"/>
        <v>0</v>
      </c>
      <c r="L43" s="10">
        <f t="shared" si="1"/>
        <v>0</v>
      </c>
      <c r="M43" s="10">
        <f t="shared" si="1"/>
        <v>0</v>
      </c>
      <c r="N43" s="10">
        <f t="shared" si="1"/>
        <v>0</v>
      </c>
      <c r="O43" s="10">
        <f t="shared" si="1"/>
        <v>0</v>
      </c>
      <c r="P43" s="10">
        <f t="shared" si="1"/>
        <v>0</v>
      </c>
      <c r="Q43" s="10">
        <f t="shared" si="1"/>
        <v>0</v>
      </c>
      <c r="R43" s="10">
        <f t="shared" si="1"/>
        <v>0</v>
      </c>
      <c r="S43" s="10">
        <f t="shared" si="1"/>
        <v>0</v>
      </c>
      <c r="T43" s="10">
        <f t="shared" si="1"/>
        <v>0</v>
      </c>
      <c r="U43" s="10">
        <f t="shared" si="1"/>
        <v>0</v>
      </c>
      <c r="V43" s="10">
        <f t="shared" si="1"/>
        <v>0</v>
      </c>
      <c r="W43" s="10">
        <f t="shared" si="1"/>
        <v>0</v>
      </c>
      <c r="X43" s="10">
        <f t="shared" si="1"/>
        <v>0</v>
      </c>
      <c r="Y43" s="10">
        <f t="shared" si="1"/>
        <v>0</v>
      </c>
      <c r="Z43" s="10">
        <f t="shared" si="1"/>
        <v>0</v>
      </c>
      <c r="AA43" s="1"/>
    </row>
    <row r="44" spans="1:27" ht="15" thickBot="1" x14ac:dyDescent="0.35">
      <c r="A44" s="5" t="str">
        <f>A3</f>
        <v>Beobachter</v>
      </c>
      <c r="B44" s="6">
        <f t="shared" ref="B44:Z44" si="2">B3</f>
        <v>0</v>
      </c>
      <c r="C44" s="6">
        <f t="shared" si="2"/>
        <v>0</v>
      </c>
      <c r="D44" s="6">
        <f t="shared" si="2"/>
        <v>0</v>
      </c>
      <c r="E44" s="6">
        <f t="shared" si="2"/>
        <v>0</v>
      </c>
      <c r="F44" s="6">
        <f t="shared" si="2"/>
        <v>0</v>
      </c>
      <c r="G44" s="6">
        <f t="shared" si="2"/>
        <v>0</v>
      </c>
      <c r="H44" s="6">
        <f t="shared" si="2"/>
        <v>0</v>
      </c>
      <c r="I44" s="6">
        <f t="shared" si="2"/>
        <v>0</v>
      </c>
      <c r="J44" s="6">
        <f t="shared" si="2"/>
        <v>0</v>
      </c>
      <c r="K44" s="6">
        <f t="shared" si="2"/>
        <v>0</v>
      </c>
      <c r="L44" s="6">
        <f t="shared" si="2"/>
        <v>0</v>
      </c>
      <c r="M44" s="6">
        <f t="shared" si="2"/>
        <v>0</v>
      </c>
      <c r="N44" s="6">
        <f t="shared" si="2"/>
        <v>0</v>
      </c>
      <c r="O44" s="6">
        <f t="shared" si="2"/>
        <v>0</v>
      </c>
      <c r="P44" s="6">
        <f t="shared" si="2"/>
        <v>0</v>
      </c>
      <c r="Q44" s="6">
        <f t="shared" si="2"/>
        <v>0</v>
      </c>
      <c r="R44" s="6">
        <f t="shared" si="2"/>
        <v>0</v>
      </c>
      <c r="S44" s="6">
        <f t="shared" si="2"/>
        <v>0</v>
      </c>
      <c r="T44" s="6">
        <f t="shared" si="2"/>
        <v>0</v>
      </c>
      <c r="U44" s="6">
        <f t="shared" si="2"/>
        <v>0</v>
      </c>
      <c r="V44" s="6">
        <f t="shared" si="2"/>
        <v>0</v>
      </c>
      <c r="W44" s="6">
        <f t="shared" si="2"/>
        <v>0</v>
      </c>
      <c r="X44" s="6">
        <f t="shared" si="2"/>
        <v>0</v>
      </c>
      <c r="Y44" s="6">
        <f t="shared" si="2"/>
        <v>0</v>
      </c>
      <c r="Z44" s="6">
        <f t="shared" si="2"/>
        <v>0</v>
      </c>
      <c r="AA44" s="1"/>
    </row>
    <row r="45" spans="1:27" x14ac:dyDescent="0.3">
      <c r="A45" s="8" t="s">
        <v>38</v>
      </c>
      <c r="B45" s="8">
        <f>COUNTIFS(B4:B38,4)</f>
        <v>0</v>
      </c>
      <c r="C45" s="8">
        <f t="shared" ref="C45:Z45" si="3">COUNTIFS(C4:C38,4)</f>
        <v>0</v>
      </c>
      <c r="D45" s="8">
        <f t="shared" si="3"/>
        <v>0</v>
      </c>
      <c r="E45" s="8">
        <f t="shared" si="3"/>
        <v>0</v>
      </c>
      <c r="F45" s="8">
        <f t="shared" si="3"/>
        <v>0</v>
      </c>
      <c r="G45" s="8">
        <f t="shared" si="3"/>
        <v>0</v>
      </c>
      <c r="H45" s="8">
        <f t="shared" si="3"/>
        <v>0</v>
      </c>
      <c r="I45" s="8">
        <f t="shared" si="3"/>
        <v>0</v>
      </c>
      <c r="J45" s="8">
        <f t="shared" si="3"/>
        <v>0</v>
      </c>
      <c r="K45" s="8">
        <f t="shared" si="3"/>
        <v>0</v>
      </c>
      <c r="L45" s="8">
        <f t="shared" si="3"/>
        <v>0</v>
      </c>
      <c r="M45" s="8">
        <f t="shared" si="3"/>
        <v>0</v>
      </c>
      <c r="N45" s="8">
        <f t="shared" si="3"/>
        <v>0</v>
      </c>
      <c r="O45" s="8">
        <f t="shared" si="3"/>
        <v>0</v>
      </c>
      <c r="P45" s="8">
        <f t="shared" si="3"/>
        <v>0</v>
      </c>
      <c r="Q45" s="8">
        <f t="shared" si="3"/>
        <v>0</v>
      </c>
      <c r="R45" s="8">
        <f t="shared" si="3"/>
        <v>0</v>
      </c>
      <c r="S45" s="8">
        <f t="shared" si="3"/>
        <v>0</v>
      </c>
      <c r="T45" s="8">
        <f t="shared" si="3"/>
        <v>0</v>
      </c>
      <c r="U45" s="8">
        <f t="shared" si="3"/>
        <v>0</v>
      </c>
      <c r="V45" s="8">
        <f t="shared" si="3"/>
        <v>0</v>
      </c>
      <c r="W45" s="8">
        <f t="shared" si="3"/>
        <v>0</v>
      </c>
      <c r="X45" s="8">
        <f t="shared" si="3"/>
        <v>0</v>
      </c>
      <c r="Y45" s="8">
        <f t="shared" si="3"/>
        <v>0</v>
      </c>
      <c r="Z45" s="8">
        <f t="shared" si="3"/>
        <v>0</v>
      </c>
      <c r="AA45" s="1"/>
    </row>
    <row r="46" spans="1:27" x14ac:dyDescent="0.3">
      <c r="A46" s="3" t="s">
        <v>39</v>
      </c>
      <c r="B46" s="3">
        <f>COUNTIFS(B4:B38,3)</f>
        <v>0</v>
      </c>
      <c r="C46" s="3">
        <f t="shared" ref="C46:Z46" si="4">COUNTIFS(C4:C38,3)</f>
        <v>0</v>
      </c>
      <c r="D46" s="3">
        <f t="shared" si="4"/>
        <v>0</v>
      </c>
      <c r="E46" s="3">
        <f t="shared" si="4"/>
        <v>0</v>
      </c>
      <c r="F46" s="3">
        <f t="shared" si="4"/>
        <v>0</v>
      </c>
      <c r="G46" s="3">
        <f t="shared" si="4"/>
        <v>0</v>
      </c>
      <c r="H46" s="3">
        <f t="shared" si="4"/>
        <v>0</v>
      </c>
      <c r="I46" s="3">
        <f t="shared" si="4"/>
        <v>0</v>
      </c>
      <c r="J46" s="3">
        <f t="shared" si="4"/>
        <v>0</v>
      </c>
      <c r="K46" s="3">
        <f t="shared" si="4"/>
        <v>0</v>
      </c>
      <c r="L46" s="3">
        <f t="shared" si="4"/>
        <v>0</v>
      </c>
      <c r="M46" s="3">
        <f t="shared" si="4"/>
        <v>0</v>
      </c>
      <c r="N46" s="3">
        <f t="shared" si="4"/>
        <v>0</v>
      </c>
      <c r="O46" s="3">
        <f t="shared" si="4"/>
        <v>0</v>
      </c>
      <c r="P46" s="3">
        <f t="shared" si="4"/>
        <v>0</v>
      </c>
      <c r="Q46" s="3">
        <f t="shared" si="4"/>
        <v>0</v>
      </c>
      <c r="R46" s="3">
        <f t="shared" si="4"/>
        <v>0</v>
      </c>
      <c r="S46" s="3">
        <f t="shared" si="4"/>
        <v>0</v>
      </c>
      <c r="T46" s="3">
        <f t="shared" si="4"/>
        <v>0</v>
      </c>
      <c r="U46" s="3">
        <f t="shared" si="4"/>
        <v>0</v>
      </c>
      <c r="V46" s="3">
        <f t="shared" si="4"/>
        <v>0</v>
      </c>
      <c r="W46" s="3">
        <f t="shared" si="4"/>
        <v>0</v>
      </c>
      <c r="X46" s="3">
        <f t="shared" si="4"/>
        <v>0</v>
      </c>
      <c r="Y46" s="3">
        <f t="shared" si="4"/>
        <v>0</v>
      </c>
      <c r="Z46" s="3">
        <f t="shared" si="4"/>
        <v>0</v>
      </c>
      <c r="AA46" s="1"/>
    </row>
    <row r="47" spans="1:27" x14ac:dyDescent="0.3">
      <c r="A47" s="3" t="s">
        <v>40</v>
      </c>
      <c r="B47" s="3">
        <f>COUNTIFS(B4:B38,2)</f>
        <v>0</v>
      </c>
      <c r="C47" s="3">
        <f t="shared" ref="C47:Z47" si="5">COUNTIFS(C4:C38,2)</f>
        <v>0</v>
      </c>
      <c r="D47" s="3">
        <f t="shared" si="5"/>
        <v>0</v>
      </c>
      <c r="E47" s="3">
        <f t="shared" si="5"/>
        <v>0</v>
      </c>
      <c r="F47" s="3">
        <f t="shared" si="5"/>
        <v>0</v>
      </c>
      <c r="G47" s="3">
        <f t="shared" si="5"/>
        <v>0</v>
      </c>
      <c r="H47" s="3">
        <f t="shared" si="5"/>
        <v>0</v>
      </c>
      <c r="I47" s="3">
        <f t="shared" si="5"/>
        <v>0</v>
      </c>
      <c r="J47" s="3">
        <f t="shared" si="5"/>
        <v>0</v>
      </c>
      <c r="K47" s="3">
        <f t="shared" si="5"/>
        <v>0</v>
      </c>
      <c r="L47" s="3">
        <f t="shared" si="5"/>
        <v>0</v>
      </c>
      <c r="M47" s="3">
        <f t="shared" si="5"/>
        <v>0</v>
      </c>
      <c r="N47" s="3">
        <f t="shared" si="5"/>
        <v>0</v>
      </c>
      <c r="O47" s="3">
        <f t="shared" si="5"/>
        <v>0</v>
      </c>
      <c r="P47" s="3">
        <f t="shared" si="5"/>
        <v>0</v>
      </c>
      <c r="Q47" s="3">
        <f t="shared" si="5"/>
        <v>0</v>
      </c>
      <c r="R47" s="3">
        <f t="shared" si="5"/>
        <v>0</v>
      </c>
      <c r="S47" s="3">
        <f t="shared" si="5"/>
        <v>0</v>
      </c>
      <c r="T47" s="3">
        <f t="shared" si="5"/>
        <v>0</v>
      </c>
      <c r="U47" s="3">
        <f t="shared" si="5"/>
        <v>0</v>
      </c>
      <c r="V47" s="3">
        <f t="shared" si="5"/>
        <v>0</v>
      </c>
      <c r="W47" s="3">
        <f t="shared" si="5"/>
        <v>0</v>
      </c>
      <c r="X47" s="3">
        <f t="shared" si="5"/>
        <v>0</v>
      </c>
      <c r="Y47" s="3">
        <f t="shared" si="5"/>
        <v>0</v>
      </c>
      <c r="Z47" s="3">
        <f t="shared" si="5"/>
        <v>0</v>
      </c>
      <c r="AA47" s="1"/>
    </row>
    <row r="48" spans="1:27" ht="15" thickBot="1" x14ac:dyDescent="0.35">
      <c r="A48" s="11" t="s">
        <v>41</v>
      </c>
      <c r="B48" s="12">
        <f>COUNTIFS(B4:B38,1)</f>
        <v>0</v>
      </c>
      <c r="C48" s="12">
        <f t="shared" ref="C48:Z48" si="6">COUNTIFS(C4:C38,1)</f>
        <v>0</v>
      </c>
      <c r="D48" s="12">
        <f t="shared" si="6"/>
        <v>0</v>
      </c>
      <c r="E48" s="12">
        <f t="shared" si="6"/>
        <v>0</v>
      </c>
      <c r="F48" s="12">
        <f t="shared" si="6"/>
        <v>0</v>
      </c>
      <c r="G48" s="12">
        <f t="shared" si="6"/>
        <v>0</v>
      </c>
      <c r="H48" s="12">
        <f t="shared" si="6"/>
        <v>0</v>
      </c>
      <c r="I48" s="12">
        <f t="shared" si="6"/>
        <v>0</v>
      </c>
      <c r="J48" s="12">
        <f t="shared" si="6"/>
        <v>0</v>
      </c>
      <c r="K48" s="12">
        <f t="shared" si="6"/>
        <v>0</v>
      </c>
      <c r="L48" s="12">
        <f t="shared" si="6"/>
        <v>0</v>
      </c>
      <c r="M48" s="12">
        <f t="shared" si="6"/>
        <v>0</v>
      </c>
      <c r="N48" s="12">
        <f t="shared" si="6"/>
        <v>0</v>
      </c>
      <c r="O48" s="12">
        <f t="shared" si="6"/>
        <v>0</v>
      </c>
      <c r="P48" s="12">
        <f t="shared" si="6"/>
        <v>0</v>
      </c>
      <c r="Q48" s="12">
        <f t="shared" si="6"/>
        <v>0</v>
      </c>
      <c r="R48" s="12">
        <f t="shared" si="6"/>
        <v>0</v>
      </c>
      <c r="S48" s="12">
        <f t="shared" si="6"/>
        <v>0</v>
      </c>
      <c r="T48" s="12">
        <f t="shared" si="6"/>
        <v>0</v>
      </c>
      <c r="U48" s="12">
        <f t="shared" si="6"/>
        <v>0</v>
      </c>
      <c r="V48" s="12">
        <f t="shared" si="6"/>
        <v>0</v>
      </c>
      <c r="W48" s="12">
        <f t="shared" si="6"/>
        <v>0</v>
      </c>
      <c r="X48" s="12">
        <f t="shared" si="6"/>
        <v>0</v>
      </c>
      <c r="Y48" s="12">
        <f t="shared" si="6"/>
        <v>0</v>
      </c>
      <c r="Z48" s="12">
        <f t="shared" si="6"/>
        <v>0</v>
      </c>
      <c r="AA48" s="1"/>
    </row>
    <row r="49" spans="1:27" ht="15" thickBot="1" x14ac:dyDescent="0.35">
      <c r="A49" s="13" t="s">
        <v>42</v>
      </c>
      <c r="B49" s="14" t="e">
        <f>((B45*4)+(B46*3)+(B47*2)+(B48*1))/B39</f>
        <v>#DIV/0!</v>
      </c>
      <c r="C49" s="14" t="e">
        <f t="shared" ref="C49:Z49" si="7">((C45*4)+(C46*3)+(C47*2)+(C48*1))/C39</f>
        <v>#DIV/0!</v>
      </c>
      <c r="D49" s="14" t="e">
        <f t="shared" si="7"/>
        <v>#DIV/0!</v>
      </c>
      <c r="E49" s="14" t="e">
        <f t="shared" si="7"/>
        <v>#DIV/0!</v>
      </c>
      <c r="F49" s="14" t="e">
        <f t="shared" si="7"/>
        <v>#DIV/0!</v>
      </c>
      <c r="G49" s="14" t="e">
        <f t="shared" si="7"/>
        <v>#DIV/0!</v>
      </c>
      <c r="H49" s="14" t="e">
        <f t="shared" si="7"/>
        <v>#DIV/0!</v>
      </c>
      <c r="I49" s="14" t="e">
        <f t="shared" si="7"/>
        <v>#DIV/0!</v>
      </c>
      <c r="J49" s="14" t="e">
        <f t="shared" si="7"/>
        <v>#DIV/0!</v>
      </c>
      <c r="K49" s="14" t="e">
        <f t="shared" si="7"/>
        <v>#DIV/0!</v>
      </c>
      <c r="L49" s="14" t="e">
        <f t="shared" si="7"/>
        <v>#DIV/0!</v>
      </c>
      <c r="M49" s="14" t="e">
        <f t="shared" si="7"/>
        <v>#DIV/0!</v>
      </c>
      <c r="N49" s="14" t="e">
        <f t="shared" si="7"/>
        <v>#DIV/0!</v>
      </c>
      <c r="O49" s="14" t="e">
        <f t="shared" si="7"/>
        <v>#DIV/0!</v>
      </c>
      <c r="P49" s="14" t="e">
        <f t="shared" si="7"/>
        <v>#DIV/0!</v>
      </c>
      <c r="Q49" s="14" t="e">
        <f t="shared" si="7"/>
        <v>#DIV/0!</v>
      </c>
      <c r="R49" s="14" t="e">
        <f t="shared" si="7"/>
        <v>#DIV/0!</v>
      </c>
      <c r="S49" s="14" t="e">
        <f t="shared" si="7"/>
        <v>#DIV/0!</v>
      </c>
      <c r="T49" s="14" t="e">
        <f t="shared" si="7"/>
        <v>#DIV/0!</v>
      </c>
      <c r="U49" s="14" t="e">
        <f t="shared" si="7"/>
        <v>#DIV/0!</v>
      </c>
      <c r="V49" s="14" t="e">
        <f t="shared" si="7"/>
        <v>#DIV/0!</v>
      </c>
      <c r="W49" s="14" t="e">
        <f t="shared" si="7"/>
        <v>#DIV/0!</v>
      </c>
      <c r="X49" s="14" t="e">
        <f t="shared" si="7"/>
        <v>#DIV/0!</v>
      </c>
      <c r="Y49" s="14" t="e">
        <f t="shared" si="7"/>
        <v>#DIV/0!</v>
      </c>
      <c r="Z49" s="14" t="e">
        <f t="shared" si="7"/>
        <v>#DIV/0!</v>
      </c>
      <c r="AA49" s="1"/>
    </row>
    <row r="50" spans="1:27" x14ac:dyDescent="0.3">
      <c r="A50" s="41" t="s">
        <v>77</v>
      </c>
      <c r="B50" s="1" t="e">
        <f>_xlfn.STDEV.P(B4:B38)</f>
        <v>#DIV/0!</v>
      </c>
      <c r="C50" s="1" t="e">
        <f t="shared" ref="C50:Z50" si="8">_xlfn.STDEV.P(C4:C38)</f>
        <v>#DIV/0!</v>
      </c>
      <c r="D50" s="1" t="e">
        <f t="shared" si="8"/>
        <v>#DIV/0!</v>
      </c>
      <c r="E50" s="1" t="e">
        <f t="shared" si="8"/>
        <v>#DIV/0!</v>
      </c>
      <c r="F50" s="1" t="e">
        <f t="shared" si="8"/>
        <v>#DIV/0!</v>
      </c>
      <c r="G50" s="1" t="e">
        <f t="shared" si="8"/>
        <v>#DIV/0!</v>
      </c>
      <c r="H50" s="1" t="e">
        <f t="shared" si="8"/>
        <v>#DIV/0!</v>
      </c>
      <c r="I50" s="1" t="e">
        <f t="shared" si="8"/>
        <v>#DIV/0!</v>
      </c>
      <c r="J50" s="1" t="e">
        <f t="shared" si="8"/>
        <v>#DIV/0!</v>
      </c>
      <c r="K50" s="1" t="e">
        <f t="shared" si="8"/>
        <v>#DIV/0!</v>
      </c>
      <c r="L50" s="1" t="e">
        <f t="shared" si="8"/>
        <v>#DIV/0!</v>
      </c>
      <c r="M50" s="1" t="e">
        <f t="shared" si="8"/>
        <v>#DIV/0!</v>
      </c>
      <c r="N50" s="1" t="e">
        <f t="shared" si="8"/>
        <v>#DIV/0!</v>
      </c>
      <c r="O50" s="1" t="e">
        <f t="shared" si="8"/>
        <v>#DIV/0!</v>
      </c>
      <c r="P50" s="1" t="e">
        <f t="shared" si="8"/>
        <v>#DIV/0!</v>
      </c>
      <c r="Q50" s="1" t="e">
        <f t="shared" si="8"/>
        <v>#DIV/0!</v>
      </c>
      <c r="R50" s="1" t="e">
        <f t="shared" si="8"/>
        <v>#DIV/0!</v>
      </c>
      <c r="S50" s="1" t="e">
        <f t="shared" si="8"/>
        <v>#DIV/0!</v>
      </c>
      <c r="T50" s="1" t="e">
        <f t="shared" si="8"/>
        <v>#DIV/0!</v>
      </c>
      <c r="U50" s="1" t="e">
        <f t="shared" si="8"/>
        <v>#DIV/0!</v>
      </c>
      <c r="V50" s="1" t="e">
        <f t="shared" si="8"/>
        <v>#DIV/0!</v>
      </c>
      <c r="W50" s="1" t="e">
        <f t="shared" si="8"/>
        <v>#DIV/0!</v>
      </c>
      <c r="X50" s="1" t="e">
        <f t="shared" si="8"/>
        <v>#DIV/0!</v>
      </c>
      <c r="Y50" s="1" t="e">
        <f t="shared" si="8"/>
        <v>#DIV/0!</v>
      </c>
      <c r="Z50" s="1" t="e">
        <f t="shared" si="8"/>
        <v>#DIV/0!</v>
      </c>
      <c r="AA50" s="1"/>
    </row>
    <row r="51" spans="1:27"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 thickBot="1" x14ac:dyDescent="0.35">
      <c r="A52" s="163"/>
      <c r="B52" s="163"/>
      <c r="C52" s="163"/>
      <c r="D52" s="163"/>
      <c r="E52" s="163"/>
      <c r="F52" s="163"/>
      <c r="G52" s="163"/>
      <c r="H52" s="163"/>
      <c r="I52" s="163"/>
      <c r="J52" s="163"/>
      <c r="K52" s="163"/>
      <c r="L52" s="163"/>
      <c r="M52" s="163"/>
      <c r="N52" s="163"/>
      <c r="O52" s="55"/>
      <c r="P52" s="55"/>
      <c r="Q52" s="55"/>
      <c r="R52" s="55"/>
      <c r="S52" s="55"/>
      <c r="T52" s="55"/>
      <c r="U52" s="55"/>
      <c r="V52" s="55"/>
      <c r="W52" s="55"/>
      <c r="X52" s="55"/>
      <c r="Y52" s="55"/>
      <c r="Z52" s="55"/>
      <c r="AA52" s="1"/>
    </row>
    <row r="53" spans="1:27" x14ac:dyDescent="0.3">
      <c r="A53" s="9" t="str">
        <f>A43</f>
        <v>Selbstreflexion LK</v>
      </c>
      <c r="B53" s="10">
        <f t="shared" ref="B53:Z53" si="9">B43</f>
        <v>0</v>
      </c>
      <c r="C53" s="10">
        <f t="shared" si="9"/>
        <v>0</v>
      </c>
      <c r="D53" s="10">
        <f t="shared" si="9"/>
        <v>0</v>
      </c>
      <c r="E53" s="10">
        <f t="shared" si="9"/>
        <v>0</v>
      </c>
      <c r="F53" s="10">
        <f t="shared" si="9"/>
        <v>0</v>
      </c>
      <c r="G53" s="10">
        <f t="shared" si="9"/>
        <v>0</v>
      </c>
      <c r="H53" s="10">
        <f t="shared" si="9"/>
        <v>0</v>
      </c>
      <c r="I53" s="10">
        <f t="shared" si="9"/>
        <v>0</v>
      </c>
      <c r="J53" s="10">
        <f t="shared" si="9"/>
        <v>0</v>
      </c>
      <c r="K53" s="10">
        <f t="shared" si="9"/>
        <v>0</v>
      </c>
      <c r="L53" s="10">
        <f t="shared" si="9"/>
        <v>0</v>
      </c>
      <c r="M53" s="10">
        <f t="shared" si="9"/>
        <v>0</v>
      </c>
      <c r="N53" s="10">
        <f t="shared" si="9"/>
        <v>0</v>
      </c>
      <c r="O53" s="10">
        <f t="shared" si="9"/>
        <v>0</v>
      </c>
      <c r="P53" s="10">
        <f t="shared" si="9"/>
        <v>0</v>
      </c>
      <c r="Q53" s="10">
        <f t="shared" si="9"/>
        <v>0</v>
      </c>
      <c r="R53" s="10">
        <f t="shared" si="9"/>
        <v>0</v>
      </c>
      <c r="S53" s="10">
        <f t="shared" si="9"/>
        <v>0</v>
      </c>
      <c r="T53" s="10">
        <f t="shared" si="9"/>
        <v>0</v>
      </c>
      <c r="U53" s="10">
        <f t="shared" si="9"/>
        <v>0</v>
      </c>
      <c r="V53" s="10">
        <f t="shared" si="9"/>
        <v>0</v>
      </c>
      <c r="W53" s="10">
        <f t="shared" si="9"/>
        <v>0</v>
      </c>
      <c r="X53" s="10">
        <f t="shared" si="9"/>
        <v>0</v>
      </c>
      <c r="Y53" s="10">
        <f t="shared" si="9"/>
        <v>0</v>
      </c>
      <c r="Z53" s="151">
        <f t="shared" si="9"/>
        <v>0</v>
      </c>
      <c r="AA53" s="1"/>
    </row>
    <row r="54" spans="1:27" x14ac:dyDescent="0.3">
      <c r="A54" s="152" t="str">
        <f>A44</f>
        <v>Beobachter</v>
      </c>
      <c r="B54" s="3">
        <f t="shared" ref="B54:Z54" si="10">B44</f>
        <v>0</v>
      </c>
      <c r="C54" s="3">
        <f t="shared" si="10"/>
        <v>0</v>
      </c>
      <c r="D54" s="3">
        <f t="shared" si="10"/>
        <v>0</v>
      </c>
      <c r="E54" s="3">
        <f t="shared" si="10"/>
        <v>0</v>
      </c>
      <c r="F54" s="3">
        <f t="shared" si="10"/>
        <v>0</v>
      </c>
      <c r="G54" s="3">
        <f t="shared" si="10"/>
        <v>0</v>
      </c>
      <c r="H54" s="3">
        <f t="shared" si="10"/>
        <v>0</v>
      </c>
      <c r="I54" s="3">
        <f t="shared" si="10"/>
        <v>0</v>
      </c>
      <c r="J54" s="3">
        <f t="shared" si="10"/>
        <v>0</v>
      </c>
      <c r="K54" s="3">
        <f t="shared" si="10"/>
        <v>0</v>
      </c>
      <c r="L54" s="3">
        <f t="shared" si="10"/>
        <v>0</v>
      </c>
      <c r="M54" s="3">
        <f t="shared" si="10"/>
        <v>0</v>
      </c>
      <c r="N54" s="3">
        <f t="shared" si="10"/>
        <v>0</v>
      </c>
      <c r="O54" s="3">
        <f t="shared" si="10"/>
        <v>0</v>
      </c>
      <c r="P54" s="3">
        <f t="shared" si="10"/>
        <v>0</v>
      </c>
      <c r="Q54" s="3">
        <f t="shared" si="10"/>
        <v>0</v>
      </c>
      <c r="R54" s="3">
        <f t="shared" si="10"/>
        <v>0</v>
      </c>
      <c r="S54" s="3">
        <f t="shared" si="10"/>
        <v>0</v>
      </c>
      <c r="T54" s="3">
        <f t="shared" si="10"/>
        <v>0</v>
      </c>
      <c r="U54" s="3">
        <f t="shared" si="10"/>
        <v>0</v>
      </c>
      <c r="V54" s="3">
        <f t="shared" si="10"/>
        <v>0</v>
      </c>
      <c r="W54" s="3">
        <f t="shared" si="10"/>
        <v>0</v>
      </c>
      <c r="X54" s="3">
        <f t="shared" si="10"/>
        <v>0</v>
      </c>
      <c r="Y54" s="3">
        <f t="shared" si="10"/>
        <v>0</v>
      </c>
      <c r="Z54" s="153">
        <f t="shared" si="10"/>
        <v>0</v>
      </c>
      <c r="AA54" s="1"/>
    </row>
    <row r="55" spans="1:27" ht="15" thickBot="1" x14ac:dyDescent="0.35">
      <c r="A55" s="5" t="str">
        <f>A49</f>
        <v>Ergebnis SuS</v>
      </c>
      <c r="B55" s="154" t="e">
        <f t="shared" ref="B55:Z55" si="11">B49</f>
        <v>#DIV/0!</v>
      </c>
      <c r="C55" s="154" t="e">
        <f t="shared" si="11"/>
        <v>#DIV/0!</v>
      </c>
      <c r="D55" s="154" t="e">
        <f t="shared" si="11"/>
        <v>#DIV/0!</v>
      </c>
      <c r="E55" s="154" t="e">
        <f t="shared" si="11"/>
        <v>#DIV/0!</v>
      </c>
      <c r="F55" s="154" t="e">
        <f t="shared" si="11"/>
        <v>#DIV/0!</v>
      </c>
      <c r="G55" s="154" t="e">
        <f t="shared" si="11"/>
        <v>#DIV/0!</v>
      </c>
      <c r="H55" s="154" t="e">
        <f t="shared" si="11"/>
        <v>#DIV/0!</v>
      </c>
      <c r="I55" s="154" t="e">
        <f t="shared" si="11"/>
        <v>#DIV/0!</v>
      </c>
      <c r="J55" s="154" t="e">
        <f t="shared" si="11"/>
        <v>#DIV/0!</v>
      </c>
      <c r="K55" s="154" t="e">
        <f t="shared" si="11"/>
        <v>#DIV/0!</v>
      </c>
      <c r="L55" s="154" t="e">
        <f t="shared" si="11"/>
        <v>#DIV/0!</v>
      </c>
      <c r="M55" s="154" t="e">
        <f t="shared" si="11"/>
        <v>#DIV/0!</v>
      </c>
      <c r="N55" s="154" t="e">
        <f t="shared" si="11"/>
        <v>#DIV/0!</v>
      </c>
      <c r="O55" s="154" t="e">
        <f t="shared" si="11"/>
        <v>#DIV/0!</v>
      </c>
      <c r="P55" s="154" t="e">
        <f t="shared" si="11"/>
        <v>#DIV/0!</v>
      </c>
      <c r="Q55" s="154" t="e">
        <f t="shared" si="11"/>
        <v>#DIV/0!</v>
      </c>
      <c r="R55" s="154" t="e">
        <f t="shared" si="11"/>
        <v>#DIV/0!</v>
      </c>
      <c r="S55" s="154" t="e">
        <f t="shared" si="11"/>
        <v>#DIV/0!</v>
      </c>
      <c r="T55" s="154" t="e">
        <f t="shared" si="11"/>
        <v>#DIV/0!</v>
      </c>
      <c r="U55" s="154" t="e">
        <f t="shared" si="11"/>
        <v>#DIV/0!</v>
      </c>
      <c r="V55" s="154" t="e">
        <f t="shared" si="11"/>
        <v>#DIV/0!</v>
      </c>
      <c r="W55" s="154" t="e">
        <f t="shared" si="11"/>
        <v>#DIV/0!</v>
      </c>
      <c r="X55" s="154" t="e">
        <f t="shared" si="11"/>
        <v>#DIV/0!</v>
      </c>
      <c r="Y55" s="154" t="e">
        <f t="shared" si="11"/>
        <v>#DIV/0!</v>
      </c>
      <c r="Z55" s="155" t="e">
        <f t="shared" si="11"/>
        <v>#DIV/0!</v>
      </c>
      <c r="AA55" s="1"/>
    </row>
    <row r="56" spans="1:27"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x14ac:dyDescent="0.3">
      <c r="P103" s="1"/>
      <c r="Q103" s="1"/>
      <c r="R103" s="1"/>
      <c r="S103" s="1"/>
      <c r="T103" s="1"/>
      <c r="U103" s="1"/>
    </row>
  </sheetData>
  <mergeCells count="2">
    <mergeCell ref="A42:Z42"/>
    <mergeCell ref="A52:N52"/>
  </mergeCells>
  <conditionalFormatting sqref="B2:Z5 B12:Z38 B6:B7 B8:C9 B10:D11">
    <cfRule type="cellIs" dxfId="7" priority="4" operator="equal">
      <formula>0</formula>
    </cfRule>
  </conditionalFormatting>
  <conditionalFormatting sqref="C6:Z7">
    <cfRule type="cellIs" dxfId="6" priority="3" operator="equal">
      <formula>0</formula>
    </cfRule>
  </conditionalFormatting>
  <conditionalFormatting sqref="D8:Z9">
    <cfRule type="cellIs" dxfId="5" priority="2" operator="equal">
      <formula>0</formula>
    </cfRule>
  </conditionalFormatting>
  <conditionalFormatting sqref="E10:Z11">
    <cfRule type="cellIs" dxfId="4" priority="1" operator="equal">
      <formula>0</formula>
    </cfRule>
  </conditionalFormatting>
  <dataValidations count="1">
    <dataValidation type="whole" allowBlank="1" showInputMessage="1" showErrorMessage="1" sqref="B2:B38 C2:Z5 C6:AA7 C8:C38 D8:AB9 E10:AC11 D10:D38 E12:Z38" xr:uid="{00000000-0002-0000-0200-000000000000}">
      <formula1>1</formula1>
      <formula2>4</formula2>
    </dataValidation>
  </dataValidations>
  <pageMargins left="0.7" right="0.7" top="0.78740157499999996" bottom="0.78740157499999996" header="0.3" footer="0.3"/>
  <pageSetup paperSize="9" scale="2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32"/>
  <sheetViews>
    <sheetView zoomScaleNormal="100" zoomScaleSheetLayoutView="70" workbookViewId="0">
      <selection activeCell="AA6" sqref="AA6"/>
    </sheetView>
  </sheetViews>
  <sheetFormatPr baseColWidth="10" defaultRowHeight="14.4" x14ac:dyDescent="0.3"/>
  <cols>
    <col min="1" max="1" width="3.88671875" bestFit="1" customWidth="1"/>
    <col min="2" max="2" width="52.6640625" customWidth="1"/>
    <col min="3" max="3" width="3.5546875" customWidth="1"/>
    <col min="4" max="4" width="4.6640625" bestFit="1" customWidth="1"/>
    <col min="5" max="5" width="8.33203125" bestFit="1" customWidth="1"/>
    <col min="6" max="23" width="4.6640625" customWidth="1"/>
    <col min="24" max="24" width="6.109375" customWidth="1"/>
    <col min="25" max="29" width="3.5546875" customWidth="1"/>
    <col min="30" max="30" width="20.44140625" bestFit="1" customWidth="1"/>
    <col min="31" max="59" width="4.6640625" customWidth="1"/>
  </cols>
  <sheetData>
    <row r="1" spans="1:59" ht="15" thickBot="1" x14ac:dyDescent="0.35">
      <c r="A1" s="57">
        <v>25</v>
      </c>
      <c r="B1" s="57">
        <v>24</v>
      </c>
      <c r="C1" s="57">
        <v>23</v>
      </c>
      <c r="D1" s="57">
        <v>22</v>
      </c>
      <c r="E1" s="57">
        <v>21</v>
      </c>
      <c r="F1" s="57">
        <v>20</v>
      </c>
      <c r="G1" s="57">
        <v>19</v>
      </c>
      <c r="H1" s="57">
        <v>18</v>
      </c>
      <c r="I1" s="57">
        <v>17</v>
      </c>
      <c r="J1" s="57">
        <v>16</v>
      </c>
      <c r="K1" s="57">
        <v>15</v>
      </c>
      <c r="L1" s="57">
        <v>14</v>
      </c>
      <c r="M1" s="57">
        <v>13</v>
      </c>
      <c r="N1" s="57">
        <v>12</v>
      </c>
      <c r="O1" s="57">
        <v>11</v>
      </c>
      <c r="P1" s="57">
        <v>10</v>
      </c>
      <c r="Q1" s="57">
        <v>9</v>
      </c>
      <c r="R1" s="57">
        <v>8</v>
      </c>
      <c r="S1" s="57">
        <v>7</v>
      </c>
      <c r="T1" s="57">
        <v>6</v>
      </c>
      <c r="U1" s="57">
        <v>5</v>
      </c>
      <c r="V1" s="57">
        <v>4</v>
      </c>
      <c r="W1" s="57">
        <v>3</v>
      </c>
      <c r="X1" s="57">
        <v>2</v>
      </c>
      <c r="Y1" s="57">
        <v>1</v>
      </c>
      <c r="Z1" s="37"/>
    </row>
    <row r="2" spans="1:59" ht="16.2" thickBot="1" x14ac:dyDescent="0.35">
      <c r="A2" s="15"/>
      <c r="B2" s="16" t="s">
        <v>47</v>
      </c>
      <c r="C2" s="17" t="s">
        <v>45</v>
      </c>
      <c r="D2" s="18" t="s">
        <v>46</v>
      </c>
      <c r="E2" s="18" t="s">
        <v>44</v>
      </c>
      <c r="F2" s="17" t="s">
        <v>41</v>
      </c>
      <c r="G2" s="18"/>
      <c r="H2" s="18"/>
      <c r="I2" s="18"/>
      <c r="J2" s="18"/>
      <c r="K2" s="18" t="s">
        <v>40</v>
      </c>
      <c r="L2" s="18"/>
      <c r="M2" s="18"/>
      <c r="N2" s="18"/>
      <c r="O2" s="18"/>
      <c r="P2" s="18"/>
      <c r="Q2" s="18" t="s">
        <v>39</v>
      </c>
      <c r="R2" s="18"/>
      <c r="S2" s="18"/>
      <c r="T2" s="18"/>
      <c r="U2" s="18"/>
      <c r="V2" s="18"/>
      <c r="W2" s="18" t="s">
        <v>38</v>
      </c>
      <c r="X2" s="19"/>
      <c r="Y2" s="56"/>
      <c r="Z2" s="56"/>
      <c r="AA2" s="56"/>
      <c r="AB2" s="57"/>
      <c r="AC2" s="57"/>
      <c r="AD2" s="29"/>
      <c r="AE2" s="164" t="s">
        <v>48</v>
      </c>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6"/>
      <c r="BD2" s="29"/>
      <c r="BE2" s="29"/>
      <c r="BF2" s="29"/>
      <c r="BG2" s="29"/>
    </row>
    <row r="3" spans="1:59" ht="54.9" customHeight="1" thickBot="1" x14ac:dyDescent="0.35">
      <c r="A3" s="36"/>
      <c r="B3" s="84" t="str">
        <f>IF('Merkmale eintragen'!B2="","",'Merkmale eintragen'!B2)</f>
        <v/>
      </c>
      <c r="C3" s="81" t="e">
        <f>IF(Eingabe!$B$43=0,#N/A,Eingabe!$B$43)</f>
        <v>#N/A</v>
      </c>
      <c r="D3" s="69" t="e">
        <f>IF(Eingabe!$B$44=0,#N/A,Eingabe!$B$44)</f>
        <v>#N/A</v>
      </c>
      <c r="E3" s="70" t="e">
        <f>IF(ISERROR(Eingabe!$B$49),#N/A,Eingabe!$B$49)</f>
        <v>#N/A</v>
      </c>
      <c r="F3" s="77"/>
      <c r="G3" s="77"/>
      <c r="H3" s="77"/>
      <c r="I3" s="77"/>
      <c r="J3" s="77"/>
      <c r="K3" s="77"/>
      <c r="L3" s="77"/>
      <c r="M3" s="77"/>
      <c r="N3" s="77"/>
      <c r="O3" s="77"/>
      <c r="P3" s="77"/>
      <c r="Q3" s="77"/>
      <c r="R3" s="77"/>
      <c r="S3" s="77"/>
      <c r="T3" s="77"/>
      <c r="U3" s="77"/>
      <c r="V3" s="77"/>
      <c r="W3" s="77"/>
      <c r="X3" s="78"/>
      <c r="Y3" s="35"/>
      <c r="Z3" s="35"/>
      <c r="AA3" s="35"/>
      <c r="AB3" s="35"/>
      <c r="AC3" s="35"/>
      <c r="AE3" s="38" t="s">
        <v>49</v>
      </c>
      <c r="AF3" s="39" t="s">
        <v>50</v>
      </c>
      <c r="AG3" s="39" t="s">
        <v>51</v>
      </c>
      <c r="AH3" s="39" t="s">
        <v>52</v>
      </c>
      <c r="AI3" s="39" t="s">
        <v>53</v>
      </c>
      <c r="AJ3" s="39" t="s">
        <v>54</v>
      </c>
      <c r="AK3" s="39" t="s">
        <v>55</v>
      </c>
      <c r="AL3" s="39" t="s">
        <v>56</v>
      </c>
      <c r="AM3" s="39" t="s">
        <v>57</v>
      </c>
      <c r="AN3" s="39" t="s">
        <v>58</v>
      </c>
      <c r="AO3" s="39" t="s">
        <v>59</v>
      </c>
      <c r="AP3" s="39" t="s">
        <v>60</v>
      </c>
      <c r="AQ3" s="39" t="s">
        <v>61</v>
      </c>
      <c r="AR3" s="39" t="s">
        <v>62</v>
      </c>
      <c r="AS3" s="39" t="s">
        <v>63</v>
      </c>
      <c r="AT3" s="39" t="s">
        <v>64</v>
      </c>
      <c r="AU3" s="39" t="s">
        <v>65</v>
      </c>
      <c r="AV3" s="39" t="s">
        <v>66</v>
      </c>
      <c r="AW3" s="39" t="s">
        <v>67</v>
      </c>
      <c r="AX3" s="39" t="s">
        <v>68</v>
      </c>
      <c r="AY3" s="39" t="s">
        <v>69</v>
      </c>
      <c r="AZ3" s="39" t="s">
        <v>70</v>
      </c>
      <c r="BA3" s="39" t="s">
        <v>71</v>
      </c>
      <c r="BB3" s="39" t="s">
        <v>72</v>
      </c>
      <c r="BC3" s="40" t="s">
        <v>73</v>
      </c>
      <c r="BD3" s="42"/>
      <c r="BE3" s="42"/>
      <c r="BF3" s="42"/>
      <c r="BG3" s="42"/>
    </row>
    <row r="4" spans="1:59" ht="54.9" customHeight="1" thickBot="1" x14ac:dyDescent="0.35">
      <c r="A4" s="36"/>
      <c r="B4" s="84" t="str">
        <f>IF('Merkmale eintragen'!B3="","",'Merkmale eintragen'!B3)</f>
        <v/>
      </c>
      <c r="C4" s="82" t="e">
        <f>IF(Eingabe!$C$43=0,#N/A,Eingabe!$C$43)</f>
        <v>#N/A</v>
      </c>
      <c r="D4" s="73" t="e">
        <f>IF(Eingabe!$C$44=0,#N/A,Eingabe!$C$44)</f>
        <v>#N/A</v>
      </c>
      <c r="E4" s="74" t="e">
        <f>IF(ISERROR(Eingabe!$C$49),#N/A,Eingabe!$C$49)</f>
        <v>#N/A</v>
      </c>
      <c r="F4" s="71"/>
      <c r="G4" s="71"/>
      <c r="H4" s="71"/>
      <c r="I4" s="71"/>
      <c r="J4" s="71"/>
      <c r="K4" s="71"/>
      <c r="L4" s="71"/>
      <c r="M4" s="71"/>
      <c r="N4" s="71"/>
      <c r="O4" s="71"/>
      <c r="P4" s="71"/>
      <c r="Q4" s="71"/>
      <c r="R4" s="71"/>
      <c r="S4" s="71"/>
      <c r="T4" s="71"/>
      <c r="U4" s="71"/>
      <c r="V4" s="71"/>
      <c r="W4" s="71"/>
      <c r="X4" s="72"/>
      <c r="Y4" s="35"/>
      <c r="Z4" s="35"/>
      <c r="AA4" s="35"/>
      <c r="AB4" s="35"/>
      <c r="AC4" s="35"/>
      <c r="AD4" s="26" t="str">
        <f>Eingabe!A45</f>
        <v>trifft zu</v>
      </c>
      <c r="AE4" s="44">
        <f>Eingabe!B45</f>
        <v>0</v>
      </c>
      <c r="AF4" s="24">
        <f>Eingabe!C45</f>
        <v>0</v>
      </c>
      <c r="AG4" s="24">
        <f>Eingabe!D45</f>
        <v>0</v>
      </c>
      <c r="AH4" s="24">
        <f>Eingabe!E45</f>
        <v>0</v>
      </c>
      <c r="AI4" s="24">
        <f>Eingabe!F45</f>
        <v>0</v>
      </c>
      <c r="AJ4" s="24">
        <f>Eingabe!G45</f>
        <v>0</v>
      </c>
      <c r="AK4" s="24">
        <f>Eingabe!H45</f>
        <v>0</v>
      </c>
      <c r="AL4" s="24">
        <f>Eingabe!I45</f>
        <v>0</v>
      </c>
      <c r="AM4" s="24">
        <f>Eingabe!J45</f>
        <v>0</v>
      </c>
      <c r="AN4" s="24">
        <f>Eingabe!K45</f>
        <v>0</v>
      </c>
      <c r="AO4" s="24">
        <f>Eingabe!L45</f>
        <v>0</v>
      </c>
      <c r="AP4" s="24">
        <f>Eingabe!M45</f>
        <v>0</v>
      </c>
      <c r="AQ4" s="24">
        <f>Eingabe!N45</f>
        <v>0</v>
      </c>
      <c r="AR4" s="24">
        <f>Eingabe!O45</f>
        <v>0</v>
      </c>
      <c r="AS4" s="24">
        <f>Eingabe!P45</f>
        <v>0</v>
      </c>
      <c r="AT4" s="24">
        <f>Eingabe!Q45</f>
        <v>0</v>
      </c>
      <c r="AU4" s="24">
        <f>Eingabe!R45</f>
        <v>0</v>
      </c>
      <c r="AV4" s="24">
        <f>Eingabe!S45</f>
        <v>0</v>
      </c>
      <c r="AW4" s="24">
        <f>Eingabe!T45</f>
        <v>0</v>
      </c>
      <c r="AX4" s="24">
        <f>Eingabe!U45</f>
        <v>0</v>
      </c>
      <c r="AY4" s="24">
        <f>Eingabe!V45</f>
        <v>0</v>
      </c>
      <c r="AZ4" s="24">
        <f>Eingabe!W45</f>
        <v>0</v>
      </c>
      <c r="BA4" s="24">
        <f>Eingabe!X45</f>
        <v>0</v>
      </c>
      <c r="BB4" s="24">
        <f>Eingabe!Y45</f>
        <v>0</v>
      </c>
      <c r="BC4" s="25">
        <f>Eingabe!Z45</f>
        <v>0</v>
      </c>
      <c r="BD4" s="43"/>
      <c r="BE4" s="43"/>
      <c r="BF4" s="43"/>
      <c r="BG4" s="43"/>
    </row>
    <row r="5" spans="1:59" ht="54.9" customHeight="1" thickBot="1" x14ac:dyDescent="0.35">
      <c r="A5" s="36"/>
      <c r="B5" s="84" t="str">
        <f>IF('Merkmale eintragen'!B4="","",'Merkmale eintragen'!B4)</f>
        <v/>
      </c>
      <c r="C5" s="82" t="e">
        <f>IF(Eingabe!$D$43=0,#N/A,Eingabe!$D$43)</f>
        <v>#N/A</v>
      </c>
      <c r="D5" s="73" t="e">
        <f>IF(Eingabe!$D$44=0,#N/A,Eingabe!$D$44)</f>
        <v>#N/A</v>
      </c>
      <c r="E5" s="74" t="e">
        <f>IF(ISERROR(Eingabe!$D$49),#N/A,Eingabe!$D$49)</f>
        <v>#N/A</v>
      </c>
      <c r="F5" s="71"/>
      <c r="G5" s="71"/>
      <c r="H5" s="71"/>
      <c r="I5" s="71"/>
      <c r="J5" s="71"/>
      <c r="K5" s="71"/>
      <c r="L5" s="71"/>
      <c r="M5" s="71"/>
      <c r="N5" s="71"/>
      <c r="O5" s="71"/>
      <c r="P5" s="71"/>
      <c r="Q5" s="71"/>
      <c r="R5" s="71"/>
      <c r="S5" s="71"/>
      <c r="T5" s="71"/>
      <c r="U5" s="71"/>
      <c r="V5" s="71"/>
      <c r="W5" s="71"/>
      <c r="X5" s="72"/>
      <c r="Y5" s="35"/>
      <c r="Z5" s="35"/>
      <c r="AA5" s="35"/>
      <c r="AB5" s="35"/>
      <c r="AC5" s="35"/>
      <c r="AD5" s="27" t="str">
        <f>Eingabe!A46</f>
        <v>trifft eher zu</v>
      </c>
      <c r="AE5" s="45">
        <f>Eingabe!B46</f>
        <v>0</v>
      </c>
      <c r="AF5" s="20">
        <f>Eingabe!C46</f>
        <v>0</v>
      </c>
      <c r="AG5" s="20">
        <f>Eingabe!D46</f>
        <v>0</v>
      </c>
      <c r="AH5" s="20">
        <f>Eingabe!E46</f>
        <v>0</v>
      </c>
      <c r="AI5" s="20">
        <f>Eingabe!F46</f>
        <v>0</v>
      </c>
      <c r="AJ5" s="20">
        <f>Eingabe!G46</f>
        <v>0</v>
      </c>
      <c r="AK5" s="20">
        <f>Eingabe!H46</f>
        <v>0</v>
      </c>
      <c r="AL5" s="20">
        <f>Eingabe!I46</f>
        <v>0</v>
      </c>
      <c r="AM5" s="20">
        <f>Eingabe!J46</f>
        <v>0</v>
      </c>
      <c r="AN5" s="20">
        <f>Eingabe!K46</f>
        <v>0</v>
      </c>
      <c r="AO5" s="20">
        <f>Eingabe!L46</f>
        <v>0</v>
      </c>
      <c r="AP5" s="20">
        <f>Eingabe!M46</f>
        <v>0</v>
      </c>
      <c r="AQ5" s="20">
        <f>Eingabe!N46</f>
        <v>0</v>
      </c>
      <c r="AR5" s="20">
        <f>Eingabe!O46</f>
        <v>0</v>
      </c>
      <c r="AS5" s="20">
        <f>Eingabe!P46</f>
        <v>0</v>
      </c>
      <c r="AT5" s="20">
        <f>Eingabe!Q46</f>
        <v>0</v>
      </c>
      <c r="AU5" s="20">
        <f>Eingabe!R46</f>
        <v>0</v>
      </c>
      <c r="AV5" s="20">
        <f>Eingabe!S46</f>
        <v>0</v>
      </c>
      <c r="AW5" s="20">
        <f>Eingabe!T46</f>
        <v>0</v>
      </c>
      <c r="AX5" s="20">
        <f>Eingabe!U46</f>
        <v>0</v>
      </c>
      <c r="AY5" s="20">
        <f>Eingabe!V46</f>
        <v>0</v>
      </c>
      <c r="AZ5" s="20">
        <f>Eingabe!W46</f>
        <v>0</v>
      </c>
      <c r="BA5" s="20">
        <f>Eingabe!X46</f>
        <v>0</v>
      </c>
      <c r="BB5" s="20">
        <f>Eingabe!Y46</f>
        <v>0</v>
      </c>
      <c r="BC5" s="21">
        <f>Eingabe!Z46</f>
        <v>0</v>
      </c>
      <c r="BD5" s="43"/>
      <c r="BE5" s="43"/>
      <c r="BF5" s="43"/>
      <c r="BG5" s="43"/>
    </row>
    <row r="6" spans="1:59" ht="54.9" customHeight="1" thickBot="1" x14ac:dyDescent="0.35">
      <c r="A6" s="36"/>
      <c r="B6" s="84" t="str">
        <f>IF('Merkmale eintragen'!B5="","",'Merkmale eintragen'!B5)</f>
        <v/>
      </c>
      <c r="C6" s="82" t="e">
        <f>IF(Eingabe!$E$43=0,#N/A,Eingabe!$E$43)</f>
        <v>#N/A</v>
      </c>
      <c r="D6" s="73" t="e">
        <f>IF(Eingabe!$E$44=0,#N/A,Eingabe!$E$44)</f>
        <v>#N/A</v>
      </c>
      <c r="E6" s="74" t="e">
        <f>IF(ISERROR(Eingabe!$E$49),#N/A,Eingabe!$E$49)</f>
        <v>#N/A</v>
      </c>
      <c r="F6" s="71"/>
      <c r="G6" s="71"/>
      <c r="H6" s="71"/>
      <c r="I6" s="71"/>
      <c r="J6" s="71"/>
      <c r="K6" s="71"/>
      <c r="L6" s="71"/>
      <c r="M6" s="71"/>
      <c r="N6" s="71"/>
      <c r="O6" s="71"/>
      <c r="P6" s="71"/>
      <c r="Q6" s="71"/>
      <c r="R6" s="71"/>
      <c r="S6" s="71"/>
      <c r="T6" s="71"/>
      <c r="U6" s="71"/>
      <c r="V6" s="71"/>
      <c r="W6" s="71"/>
      <c r="X6" s="72"/>
      <c r="Y6" s="35"/>
      <c r="Z6" s="35"/>
      <c r="AA6" s="35"/>
      <c r="AB6" s="35"/>
      <c r="AC6" s="35"/>
      <c r="AD6" s="27" t="str">
        <f>Eingabe!A47</f>
        <v>trifft eher nicht zu</v>
      </c>
      <c r="AE6" s="45">
        <f>Eingabe!B47</f>
        <v>0</v>
      </c>
      <c r="AF6" s="20">
        <f>Eingabe!C47</f>
        <v>0</v>
      </c>
      <c r="AG6" s="20">
        <f>Eingabe!D47</f>
        <v>0</v>
      </c>
      <c r="AH6" s="20">
        <f>Eingabe!E47</f>
        <v>0</v>
      </c>
      <c r="AI6" s="20">
        <f>Eingabe!F47</f>
        <v>0</v>
      </c>
      <c r="AJ6" s="20">
        <f>Eingabe!G47</f>
        <v>0</v>
      </c>
      <c r="AK6" s="20">
        <f>Eingabe!H47</f>
        <v>0</v>
      </c>
      <c r="AL6" s="20">
        <f>Eingabe!I47</f>
        <v>0</v>
      </c>
      <c r="AM6" s="20">
        <f>Eingabe!J47</f>
        <v>0</v>
      </c>
      <c r="AN6" s="20">
        <f>Eingabe!K47</f>
        <v>0</v>
      </c>
      <c r="AO6" s="20">
        <f>Eingabe!L47</f>
        <v>0</v>
      </c>
      <c r="AP6" s="20">
        <f>Eingabe!M47</f>
        <v>0</v>
      </c>
      <c r="AQ6" s="20">
        <f>Eingabe!N47</f>
        <v>0</v>
      </c>
      <c r="AR6" s="20">
        <f>Eingabe!O47</f>
        <v>0</v>
      </c>
      <c r="AS6" s="20">
        <f>Eingabe!P47</f>
        <v>0</v>
      </c>
      <c r="AT6" s="20">
        <f>Eingabe!Q47</f>
        <v>0</v>
      </c>
      <c r="AU6" s="20">
        <f>Eingabe!R47</f>
        <v>0</v>
      </c>
      <c r="AV6" s="20">
        <f>Eingabe!S47</f>
        <v>0</v>
      </c>
      <c r="AW6" s="20">
        <f>Eingabe!T47</f>
        <v>0</v>
      </c>
      <c r="AX6" s="20">
        <f>Eingabe!U47</f>
        <v>0</v>
      </c>
      <c r="AY6" s="20">
        <f>Eingabe!V47</f>
        <v>0</v>
      </c>
      <c r="AZ6" s="20">
        <f>Eingabe!W47</f>
        <v>0</v>
      </c>
      <c r="BA6" s="20">
        <f>Eingabe!X47</f>
        <v>0</v>
      </c>
      <c r="BB6" s="20">
        <f>Eingabe!Y47</f>
        <v>0</v>
      </c>
      <c r="BC6" s="21">
        <f>Eingabe!Z47</f>
        <v>0</v>
      </c>
      <c r="BD6" s="43"/>
      <c r="BE6" s="43"/>
      <c r="BF6" s="43"/>
      <c r="BG6" s="43"/>
    </row>
    <row r="7" spans="1:59" ht="54.9" customHeight="1" thickBot="1" x14ac:dyDescent="0.35">
      <c r="A7" s="36"/>
      <c r="B7" s="84" t="str">
        <f>IF('Merkmale eintragen'!B6="","",'Merkmale eintragen'!B6)</f>
        <v/>
      </c>
      <c r="C7" s="82" t="e">
        <f>IF(Eingabe!$F$43=0,#N/A,Eingabe!$F$43)</f>
        <v>#N/A</v>
      </c>
      <c r="D7" s="73" t="e">
        <f>IF(Eingabe!$F$44=0,#N/A,Eingabe!$F$44)</f>
        <v>#N/A</v>
      </c>
      <c r="E7" s="74" t="e">
        <f>IF(ISERROR(Eingabe!$F$49),#N/A,Eingabe!$F$49)</f>
        <v>#N/A</v>
      </c>
      <c r="F7" s="71"/>
      <c r="G7" s="71"/>
      <c r="H7" s="71"/>
      <c r="I7" s="71"/>
      <c r="J7" s="71"/>
      <c r="K7" s="71"/>
      <c r="L7" s="71"/>
      <c r="M7" s="71"/>
      <c r="N7" s="71"/>
      <c r="O7" s="71"/>
      <c r="P7" s="71"/>
      <c r="Q7" s="71"/>
      <c r="R7" s="71"/>
      <c r="S7" s="71"/>
      <c r="T7" s="71"/>
      <c r="U7" s="71"/>
      <c r="V7" s="71"/>
      <c r="W7" s="71"/>
      <c r="X7" s="72"/>
      <c r="Y7" s="35"/>
      <c r="Z7" s="35"/>
      <c r="AA7" s="35"/>
      <c r="AB7" s="35"/>
      <c r="AC7" s="35"/>
      <c r="AD7" s="28" t="str">
        <f>Eingabe!A48</f>
        <v>trifft nicht zu</v>
      </c>
      <c r="AE7" s="46">
        <f>Eingabe!B48</f>
        <v>0</v>
      </c>
      <c r="AF7" s="22">
        <f>Eingabe!C48</f>
        <v>0</v>
      </c>
      <c r="AG7" s="22">
        <f>Eingabe!D48</f>
        <v>0</v>
      </c>
      <c r="AH7" s="22">
        <f>Eingabe!E48</f>
        <v>0</v>
      </c>
      <c r="AI7" s="22">
        <f>Eingabe!F48</f>
        <v>0</v>
      </c>
      <c r="AJ7" s="22">
        <f>Eingabe!G48</f>
        <v>0</v>
      </c>
      <c r="AK7" s="22">
        <f>Eingabe!H48</f>
        <v>0</v>
      </c>
      <c r="AL7" s="22">
        <f>Eingabe!I48</f>
        <v>0</v>
      </c>
      <c r="AM7" s="22">
        <f>Eingabe!J48</f>
        <v>0</v>
      </c>
      <c r="AN7" s="22">
        <f>Eingabe!K48</f>
        <v>0</v>
      </c>
      <c r="AO7" s="22">
        <f>Eingabe!L48</f>
        <v>0</v>
      </c>
      <c r="AP7" s="22">
        <f>Eingabe!M48</f>
        <v>0</v>
      </c>
      <c r="AQ7" s="22">
        <f>Eingabe!N48</f>
        <v>0</v>
      </c>
      <c r="AR7" s="22">
        <f>Eingabe!O48</f>
        <v>0</v>
      </c>
      <c r="AS7" s="22">
        <f>Eingabe!P48</f>
        <v>0</v>
      </c>
      <c r="AT7" s="22">
        <f>Eingabe!Q48</f>
        <v>0</v>
      </c>
      <c r="AU7" s="22">
        <f>Eingabe!R48</f>
        <v>0</v>
      </c>
      <c r="AV7" s="22">
        <f>Eingabe!S48</f>
        <v>0</v>
      </c>
      <c r="AW7" s="22">
        <f>Eingabe!T48</f>
        <v>0</v>
      </c>
      <c r="AX7" s="22">
        <f>Eingabe!U48</f>
        <v>0</v>
      </c>
      <c r="AY7" s="22">
        <f>Eingabe!V48</f>
        <v>0</v>
      </c>
      <c r="AZ7" s="22">
        <f>Eingabe!W48</f>
        <v>0</v>
      </c>
      <c r="BA7" s="22">
        <f>Eingabe!X48</f>
        <v>0</v>
      </c>
      <c r="BB7" s="22">
        <f>Eingabe!Y48</f>
        <v>0</v>
      </c>
      <c r="BC7" s="23">
        <f>Eingabe!Z48</f>
        <v>0</v>
      </c>
      <c r="BD7" s="43"/>
      <c r="BE7" s="43"/>
      <c r="BF7" s="43"/>
      <c r="BG7" s="43"/>
    </row>
    <row r="8" spans="1:59" ht="54.9" customHeight="1" thickBot="1" x14ac:dyDescent="0.35">
      <c r="A8" s="36"/>
      <c r="B8" s="84" t="str">
        <f>IF('Merkmale eintragen'!B7="","",'Merkmale eintragen'!B7)</f>
        <v/>
      </c>
      <c r="C8" s="82" t="e">
        <f>IF(Eingabe!$G$43=0,#N/A,Eingabe!$G$43)</f>
        <v>#N/A</v>
      </c>
      <c r="D8" s="73" t="e">
        <f>IF(Eingabe!$G$44=0,#N/A,Eingabe!$G$44)</f>
        <v>#N/A</v>
      </c>
      <c r="E8" s="74" t="e">
        <f>IF(ISERROR(Eingabe!$G$49),#N/A,Eingabe!$G$49)</f>
        <v>#N/A</v>
      </c>
      <c r="F8" s="71"/>
      <c r="G8" s="71"/>
      <c r="H8" s="71"/>
      <c r="I8" s="71"/>
      <c r="J8" s="71"/>
      <c r="K8" s="71"/>
      <c r="L8" s="71"/>
      <c r="M8" s="71"/>
      <c r="N8" s="71"/>
      <c r="O8" s="71"/>
      <c r="P8" s="71"/>
      <c r="Q8" s="71"/>
      <c r="R8" s="71"/>
      <c r="S8" s="71"/>
      <c r="T8" s="71"/>
      <c r="U8" s="71"/>
      <c r="V8" s="71"/>
      <c r="W8" s="71"/>
      <c r="X8" s="72"/>
      <c r="Y8" s="35"/>
      <c r="Z8" s="35"/>
      <c r="AA8" s="35"/>
      <c r="AB8" s="35"/>
      <c r="AC8" s="35"/>
      <c r="AD8" s="31" t="s">
        <v>74</v>
      </c>
      <c r="AE8" s="30">
        <f>Eingabe!B39</f>
        <v>0</v>
      </c>
      <c r="AF8" s="30">
        <f>Eingabe!C39</f>
        <v>0</v>
      </c>
      <c r="AG8" s="30">
        <f>Eingabe!D39</f>
        <v>0</v>
      </c>
      <c r="AH8" s="30">
        <f>Eingabe!E39</f>
        <v>0</v>
      </c>
      <c r="AI8" s="30">
        <f>Eingabe!F39</f>
        <v>0</v>
      </c>
      <c r="AJ8" s="30">
        <f>Eingabe!G39</f>
        <v>0</v>
      </c>
      <c r="AK8" s="30">
        <f>Eingabe!H39</f>
        <v>0</v>
      </c>
      <c r="AL8" s="30">
        <f>Eingabe!I39</f>
        <v>0</v>
      </c>
      <c r="AM8" s="30">
        <f>Eingabe!J39</f>
        <v>0</v>
      </c>
      <c r="AN8" s="30">
        <f>Eingabe!K39</f>
        <v>0</v>
      </c>
      <c r="AO8" s="30">
        <f>Eingabe!L39</f>
        <v>0</v>
      </c>
      <c r="AP8" s="30">
        <f>Eingabe!M39</f>
        <v>0</v>
      </c>
      <c r="AQ8" s="30">
        <f>Eingabe!N39</f>
        <v>0</v>
      </c>
      <c r="AR8" s="30">
        <f>Eingabe!O39</f>
        <v>0</v>
      </c>
      <c r="AS8" s="30">
        <f>Eingabe!P39</f>
        <v>0</v>
      </c>
      <c r="AT8" s="30">
        <f>Eingabe!Q39</f>
        <v>0</v>
      </c>
      <c r="AU8" s="30">
        <f>Eingabe!R39</f>
        <v>0</v>
      </c>
      <c r="AV8" s="30">
        <f>Eingabe!S39</f>
        <v>0</v>
      </c>
      <c r="AW8" s="30">
        <f>Eingabe!T39</f>
        <v>0</v>
      </c>
      <c r="AX8" s="30">
        <f>Eingabe!U39</f>
        <v>0</v>
      </c>
      <c r="AY8" s="30">
        <f>Eingabe!V39</f>
        <v>0</v>
      </c>
      <c r="AZ8" s="30">
        <f>Eingabe!W39</f>
        <v>0</v>
      </c>
      <c r="BA8" s="30">
        <f>Eingabe!X39</f>
        <v>0</v>
      </c>
      <c r="BB8" s="30">
        <f>Eingabe!Y39</f>
        <v>0</v>
      </c>
      <c r="BC8" s="30">
        <f>Eingabe!Z39</f>
        <v>0</v>
      </c>
      <c r="BD8" s="30"/>
      <c r="BE8" s="30"/>
      <c r="BF8" s="30"/>
      <c r="BG8" s="30"/>
    </row>
    <row r="9" spans="1:59" ht="54.9" customHeight="1" thickBot="1" x14ac:dyDescent="0.35">
      <c r="A9" s="36"/>
      <c r="B9" s="84" t="str">
        <f>IF('Merkmale eintragen'!B8="","",'Merkmale eintragen'!B8)</f>
        <v/>
      </c>
      <c r="C9" s="82" t="e">
        <f>IF(Eingabe!$H$43=0,#N/A,Eingabe!$H$43)</f>
        <v>#N/A</v>
      </c>
      <c r="D9" s="73" t="e">
        <f>IF(Eingabe!$H$44=0,#N/A,Eingabe!$H$44)</f>
        <v>#N/A</v>
      </c>
      <c r="E9" s="74" t="e">
        <f>IF(ISERROR(Eingabe!$H$49),#N/A,Eingabe!$H$49)</f>
        <v>#N/A</v>
      </c>
      <c r="F9" s="71"/>
      <c r="G9" s="71"/>
      <c r="H9" s="71"/>
      <c r="I9" s="71"/>
      <c r="J9" s="71"/>
      <c r="K9" s="71"/>
      <c r="L9" s="71"/>
      <c r="M9" s="71"/>
      <c r="N9" s="71"/>
      <c r="O9" s="71"/>
      <c r="P9" s="71"/>
      <c r="Q9" s="71"/>
      <c r="R9" s="71"/>
      <c r="S9" s="71"/>
      <c r="T9" s="71"/>
      <c r="U9" s="71"/>
      <c r="V9" s="71"/>
      <c r="W9" s="71"/>
      <c r="X9" s="72"/>
      <c r="Y9" s="35"/>
      <c r="Z9" s="35"/>
      <c r="AA9" s="35"/>
      <c r="AB9" s="35"/>
      <c r="AC9" s="35"/>
    </row>
    <row r="10" spans="1:59" ht="54.9" customHeight="1" thickBot="1" x14ac:dyDescent="0.35">
      <c r="A10" s="36"/>
      <c r="B10" s="84" t="str">
        <f>IF('Merkmale eintragen'!B9="","",'Merkmale eintragen'!B9)</f>
        <v/>
      </c>
      <c r="C10" s="82" t="e">
        <f>IF(Eingabe!$I$43=0,#N/A,Eingabe!$I$43)</f>
        <v>#N/A</v>
      </c>
      <c r="D10" s="73" t="e">
        <f>IF(Eingabe!$I$44=0,#N/A,Eingabe!$I$44)</f>
        <v>#N/A</v>
      </c>
      <c r="E10" s="74" t="e">
        <f>IF(ISERROR(Eingabe!$I$49),#N/A,Eingabe!$I$49)</f>
        <v>#N/A</v>
      </c>
      <c r="F10" s="71"/>
      <c r="G10" s="71"/>
      <c r="H10" s="71"/>
      <c r="I10" s="71"/>
      <c r="J10" s="71"/>
      <c r="K10" s="71"/>
      <c r="L10" s="71"/>
      <c r="M10" s="71"/>
      <c r="N10" s="71"/>
      <c r="O10" s="71"/>
      <c r="P10" s="71"/>
      <c r="Q10" s="71"/>
      <c r="R10" s="71"/>
      <c r="S10" s="71"/>
      <c r="T10" s="71"/>
      <c r="U10" s="71"/>
      <c r="V10" s="71"/>
      <c r="W10" s="71"/>
      <c r="X10" s="72"/>
      <c r="Y10" s="35"/>
      <c r="Z10" s="35"/>
      <c r="AA10" s="35"/>
      <c r="AB10" s="35"/>
      <c r="AC10" s="35"/>
    </row>
    <row r="11" spans="1:59" ht="54.9" customHeight="1" thickBot="1" x14ac:dyDescent="0.35">
      <c r="A11" s="36"/>
      <c r="B11" s="84" t="str">
        <f>IF('Merkmale eintragen'!B10="","",'Merkmale eintragen'!B10)</f>
        <v/>
      </c>
      <c r="C11" s="82" t="e">
        <f>IF(Eingabe!$J$43=0,#N/A,Eingabe!$J$43)</f>
        <v>#N/A</v>
      </c>
      <c r="D11" s="73" t="e">
        <f>IF(Eingabe!$J$44=0,#N/A,Eingabe!$J$44)</f>
        <v>#N/A</v>
      </c>
      <c r="E11" s="74" t="e">
        <f>IF(ISERROR(Eingabe!$J$49),#N/A,Eingabe!$J$49)</f>
        <v>#N/A</v>
      </c>
      <c r="F11" s="71"/>
      <c r="G11" s="71"/>
      <c r="H11" s="71"/>
      <c r="I11" s="71"/>
      <c r="J11" s="71"/>
      <c r="K11" s="71"/>
      <c r="L11" s="71"/>
      <c r="M11" s="71"/>
      <c r="N11" s="71"/>
      <c r="O11" s="71"/>
      <c r="P11" s="71"/>
      <c r="Q11" s="71"/>
      <c r="R11" s="71"/>
      <c r="S11" s="71"/>
      <c r="T11" s="71"/>
      <c r="U11" s="71"/>
      <c r="V11" s="71"/>
      <c r="W11" s="71"/>
      <c r="X11" s="72"/>
      <c r="Y11" s="35"/>
      <c r="Z11" s="35"/>
      <c r="AA11" s="35"/>
      <c r="AB11" s="35"/>
      <c r="AC11" s="35"/>
    </row>
    <row r="12" spans="1:59" ht="54.9" customHeight="1" thickBot="1" x14ac:dyDescent="0.35">
      <c r="A12" s="36"/>
      <c r="B12" s="84" t="str">
        <f>IF('Merkmale eintragen'!B11="","",'Merkmale eintragen'!B11)</f>
        <v/>
      </c>
      <c r="C12" s="82" t="e">
        <f>IF(Eingabe!$K$43=0,#N/A,Eingabe!$K$43)</f>
        <v>#N/A</v>
      </c>
      <c r="D12" s="73" t="e">
        <f>IF(Eingabe!$K$44=0,#N/A,Eingabe!$K$44)</f>
        <v>#N/A</v>
      </c>
      <c r="E12" s="74" t="e">
        <f>IF(ISERROR(Eingabe!$K$49),#N/A,Eingabe!$K$49)</f>
        <v>#N/A</v>
      </c>
      <c r="F12" s="71"/>
      <c r="G12" s="71"/>
      <c r="H12" s="71"/>
      <c r="I12" s="71"/>
      <c r="J12" s="71"/>
      <c r="K12" s="71"/>
      <c r="L12" s="71"/>
      <c r="M12" s="71"/>
      <c r="N12" s="71"/>
      <c r="O12" s="71"/>
      <c r="P12" s="71"/>
      <c r="Q12" s="71"/>
      <c r="R12" s="71"/>
      <c r="S12" s="71"/>
      <c r="T12" s="71"/>
      <c r="U12" s="71"/>
      <c r="V12" s="71"/>
      <c r="W12" s="71"/>
      <c r="X12" s="72"/>
      <c r="Y12" s="35"/>
      <c r="Z12" s="35"/>
      <c r="AA12" s="35"/>
      <c r="AB12" s="35"/>
      <c r="AC12" s="35"/>
    </row>
    <row r="13" spans="1:59" ht="54.9" customHeight="1" thickBot="1" x14ac:dyDescent="0.35">
      <c r="A13" s="36"/>
      <c r="B13" s="84" t="str">
        <f>IF('Merkmale eintragen'!B12="","",'Merkmale eintragen'!B12)</f>
        <v/>
      </c>
      <c r="C13" s="82" t="e">
        <f>IF(Eingabe!$L$43=0,#N/A,Eingabe!$L$43)</f>
        <v>#N/A</v>
      </c>
      <c r="D13" s="73" t="e">
        <f>IF(Eingabe!$L$44=0,#N/A,Eingabe!$L$44)</f>
        <v>#N/A</v>
      </c>
      <c r="E13" s="74" t="e">
        <f>IF(ISERROR(Eingabe!$L$49),#N/A,Eingabe!$L$49)</f>
        <v>#N/A</v>
      </c>
      <c r="F13" s="77"/>
      <c r="G13" s="77"/>
      <c r="H13" s="77"/>
      <c r="I13" s="77"/>
      <c r="J13" s="77"/>
      <c r="K13" s="77"/>
      <c r="L13" s="77"/>
      <c r="M13" s="77"/>
      <c r="N13" s="77"/>
      <c r="O13" s="77"/>
      <c r="P13" s="77"/>
      <c r="Q13" s="77"/>
      <c r="R13" s="77"/>
      <c r="S13" s="77"/>
      <c r="T13" s="77"/>
      <c r="U13" s="77"/>
      <c r="V13" s="77"/>
      <c r="W13" s="77"/>
      <c r="X13" s="78"/>
      <c r="Y13" s="35"/>
      <c r="Z13" s="35"/>
      <c r="AA13" s="35"/>
      <c r="AB13" s="35"/>
      <c r="AC13" s="35"/>
    </row>
    <row r="14" spans="1:59" ht="54.9" customHeight="1" thickBot="1" x14ac:dyDescent="0.35">
      <c r="A14" s="36"/>
      <c r="B14" s="84" t="str">
        <f>IF('Merkmale eintragen'!B13="","",'Merkmale eintragen'!B13)</f>
        <v/>
      </c>
      <c r="C14" s="82" t="e">
        <f>IF(Eingabe!$M$43=0,#N/A,Eingabe!$M$43)</f>
        <v>#N/A</v>
      </c>
      <c r="D14" s="73" t="e">
        <f>IF(Eingabe!$M$44=0,#N/A,Eingabe!$M$44)</f>
        <v>#N/A</v>
      </c>
      <c r="E14" s="74" t="e">
        <f>IF(ISERROR(Eingabe!$M$49),#N/A,Eingabe!$M$49)</f>
        <v>#N/A</v>
      </c>
      <c r="F14" s="71"/>
      <c r="G14" s="71"/>
      <c r="H14" s="71"/>
      <c r="I14" s="71"/>
      <c r="J14" s="71"/>
      <c r="K14" s="71"/>
      <c r="L14" s="71"/>
      <c r="M14" s="71"/>
      <c r="N14" s="71"/>
      <c r="O14" s="71"/>
      <c r="P14" s="71"/>
      <c r="Q14" s="71"/>
      <c r="R14" s="71"/>
      <c r="S14" s="71"/>
      <c r="T14" s="71"/>
      <c r="U14" s="71"/>
      <c r="V14" s="71"/>
      <c r="W14" s="71"/>
      <c r="X14" s="72"/>
      <c r="Y14" s="35"/>
      <c r="Z14" s="35"/>
      <c r="AA14" s="35"/>
      <c r="AB14" s="35"/>
      <c r="AC14" s="35"/>
    </row>
    <row r="15" spans="1:59" ht="54.9" customHeight="1" thickBot="1" x14ac:dyDescent="0.35">
      <c r="A15" s="36"/>
      <c r="B15" s="84" t="str">
        <f>IF('Merkmale eintragen'!B14="","",'Merkmale eintragen'!B14)</f>
        <v/>
      </c>
      <c r="C15" s="82" t="e">
        <f>IF(Eingabe!$N$43=0,#N/A,Eingabe!$N$43)</f>
        <v>#N/A</v>
      </c>
      <c r="D15" s="73" t="e">
        <f>IF(Eingabe!$N$44=0,#N/A,Eingabe!$N$44)</f>
        <v>#N/A</v>
      </c>
      <c r="E15" s="74" t="e">
        <f>IF(ISERROR(Eingabe!$N$49),#N/A,Eingabe!$N$49)</f>
        <v>#N/A</v>
      </c>
      <c r="F15" s="71"/>
      <c r="G15" s="71"/>
      <c r="H15" s="71"/>
      <c r="I15" s="71"/>
      <c r="J15" s="71"/>
      <c r="K15" s="71"/>
      <c r="L15" s="71"/>
      <c r="M15" s="71"/>
      <c r="N15" s="71"/>
      <c r="O15" s="71"/>
      <c r="P15" s="71"/>
      <c r="Q15" s="71"/>
      <c r="R15" s="71"/>
      <c r="S15" s="71"/>
      <c r="T15" s="71"/>
      <c r="U15" s="71"/>
      <c r="V15" s="71"/>
      <c r="W15" s="71"/>
      <c r="X15" s="72"/>
      <c r="Y15" s="35"/>
      <c r="Z15" s="35"/>
      <c r="AA15" s="35"/>
      <c r="AB15" s="35"/>
      <c r="AC15" s="35"/>
    </row>
    <row r="16" spans="1:59" ht="54.9" customHeight="1" thickBot="1" x14ac:dyDescent="0.35">
      <c r="A16" s="36"/>
      <c r="B16" s="84" t="str">
        <f>IF('Merkmale eintragen'!B15="","",'Merkmale eintragen'!B15)</f>
        <v/>
      </c>
      <c r="C16" s="82" t="e">
        <f>IF(Eingabe!$O$43=0,#N/A,Eingabe!$O$43)</f>
        <v>#N/A</v>
      </c>
      <c r="D16" s="73" t="e">
        <f>IF(Eingabe!$O$44=0,#N/A,Eingabe!$O$44)</f>
        <v>#N/A</v>
      </c>
      <c r="E16" s="74" t="e">
        <f>IF(ISERROR(Eingabe!$O$49),#N/A,Eingabe!$O$49)</f>
        <v>#N/A</v>
      </c>
      <c r="F16" s="79"/>
      <c r="G16" s="79"/>
      <c r="H16" s="79"/>
      <c r="I16" s="79"/>
      <c r="J16" s="79"/>
      <c r="K16" s="79"/>
      <c r="L16" s="79"/>
      <c r="M16" s="79"/>
      <c r="N16" s="79"/>
      <c r="O16" s="79"/>
      <c r="P16" s="79"/>
      <c r="Q16" s="79"/>
      <c r="R16" s="79"/>
      <c r="S16" s="79"/>
      <c r="T16" s="79"/>
      <c r="U16" s="79"/>
      <c r="V16" s="79"/>
      <c r="W16" s="79"/>
      <c r="X16" s="80"/>
      <c r="Y16" s="35"/>
      <c r="Z16" s="35"/>
      <c r="AA16" s="35"/>
      <c r="AB16" s="35"/>
      <c r="AC16" s="35"/>
    </row>
    <row r="17" spans="1:30" ht="54.9" customHeight="1" thickBot="1" x14ac:dyDescent="0.35">
      <c r="A17" s="36"/>
      <c r="B17" s="84" t="str">
        <f>IF('Merkmale eintragen'!B16="","",'Merkmale eintragen'!B16)</f>
        <v/>
      </c>
      <c r="C17" s="82" t="e">
        <f>IF(Eingabe!$P$43=0,#N/A,Eingabe!$P$43)</f>
        <v>#N/A</v>
      </c>
      <c r="D17" s="73" t="e">
        <f>IF(Eingabe!$P$44=0,#N/A,Eingabe!$P$44)</f>
        <v>#N/A</v>
      </c>
      <c r="E17" s="74" t="e">
        <f>IF(ISERROR(Eingabe!$P$49),#N/A,Eingabe!$P$49)</f>
        <v>#N/A</v>
      </c>
      <c r="F17" s="71"/>
      <c r="G17" s="71"/>
      <c r="H17" s="71"/>
      <c r="I17" s="71"/>
      <c r="J17" s="71"/>
      <c r="K17" s="71"/>
      <c r="L17" s="71"/>
      <c r="M17" s="71"/>
      <c r="N17" s="71"/>
      <c r="O17" s="71"/>
      <c r="P17" s="71"/>
      <c r="Q17" s="71"/>
      <c r="R17" s="71"/>
      <c r="S17" s="71"/>
      <c r="T17" s="71"/>
      <c r="U17" s="71"/>
      <c r="V17" s="71"/>
      <c r="W17" s="71"/>
      <c r="X17" s="72"/>
      <c r="Y17" s="35"/>
      <c r="Z17" s="35"/>
      <c r="AA17" s="35"/>
      <c r="AB17" s="35"/>
      <c r="AC17" s="35"/>
    </row>
    <row r="18" spans="1:30" ht="54.9" customHeight="1" thickBot="1" x14ac:dyDescent="0.35">
      <c r="A18" s="36"/>
      <c r="B18" s="84" t="str">
        <f>IF('Merkmale eintragen'!B17="","",'Merkmale eintragen'!B17)</f>
        <v/>
      </c>
      <c r="C18" s="82" t="e">
        <f>IF(Eingabe!$Q$43=0,#N/A,Eingabe!$Q$43)</f>
        <v>#N/A</v>
      </c>
      <c r="D18" s="73" t="e">
        <f>IF(Eingabe!$Q$44=0,#N/A,Eingabe!$Q$44)</f>
        <v>#N/A</v>
      </c>
      <c r="E18" s="74" t="e">
        <f>IF(ISERROR(Eingabe!$Q$49),#N/A,Eingabe!$Q$49)</f>
        <v>#N/A</v>
      </c>
      <c r="F18" s="71"/>
      <c r="G18" s="71"/>
      <c r="H18" s="71"/>
      <c r="I18" s="71"/>
      <c r="J18" s="71"/>
      <c r="K18" s="71"/>
      <c r="L18" s="71"/>
      <c r="M18" s="71"/>
      <c r="N18" s="71"/>
      <c r="O18" s="71"/>
      <c r="P18" s="71"/>
      <c r="Q18" s="71"/>
      <c r="R18" s="71"/>
      <c r="S18" s="71"/>
      <c r="T18" s="71"/>
      <c r="U18" s="71"/>
      <c r="V18" s="71"/>
      <c r="W18" s="71"/>
      <c r="X18" s="72"/>
      <c r="Y18" s="35"/>
      <c r="Z18" s="35"/>
      <c r="AA18" s="35"/>
      <c r="AB18" s="35"/>
      <c r="AC18" s="35"/>
    </row>
    <row r="19" spans="1:30" ht="54.9" customHeight="1" thickBot="1" x14ac:dyDescent="0.35">
      <c r="A19" s="36"/>
      <c r="B19" s="84" t="str">
        <f>IF('Merkmale eintragen'!B18="","",'Merkmale eintragen'!B18)</f>
        <v/>
      </c>
      <c r="C19" s="82" t="e">
        <f>IF(Eingabe!$R$43=0,#N/A,Eingabe!$R$43)</f>
        <v>#N/A</v>
      </c>
      <c r="D19" s="73" t="e">
        <f>IF(Eingabe!$R$44=0,#N/A,Eingabe!$R$44)</f>
        <v>#N/A</v>
      </c>
      <c r="E19" s="74" t="e">
        <f>IF(ISERROR(Eingabe!$R$49),#N/A,Eingabe!$R$49)</f>
        <v>#N/A</v>
      </c>
      <c r="F19" s="71"/>
      <c r="G19" s="71"/>
      <c r="H19" s="71"/>
      <c r="I19" s="71"/>
      <c r="J19" s="71"/>
      <c r="K19" s="71"/>
      <c r="L19" s="71"/>
      <c r="M19" s="71"/>
      <c r="N19" s="71"/>
      <c r="O19" s="71"/>
      <c r="P19" s="71"/>
      <c r="Q19" s="71"/>
      <c r="R19" s="71"/>
      <c r="S19" s="71"/>
      <c r="T19" s="71"/>
      <c r="U19" s="71"/>
      <c r="V19" s="71"/>
      <c r="W19" s="71"/>
      <c r="X19" s="72"/>
      <c r="Y19" s="35"/>
      <c r="Z19" s="35"/>
      <c r="AA19" s="35"/>
      <c r="AB19" s="35"/>
      <c r="AC19" s="35"/>
    </row>
    <row r="20" spans="1:30" ht="54.9" customHeight="1" thickBot="1" x14ac:dyDescent="0.35">
      <c r="A20" s="36"/>
      <c r="B20" s="84" t="str">
        <f>IF('Merkmale eintragen'!B19="","",'Merkmale eintragen'!B19)</f>
        <v/>
      </c>
      <c r="C20" s="82" t="e">
        <f>IF(Eingabe!$S$43=0,#N/A,Eingabe!$S$43)</f>
        <v>#N/A</v>
      </c>
      <c r="D20" s="73" t="e">
        <f>IF(Eingabe!$S$44=0,#N/A,Eingabe!$S$44)</f>
        <v>#N/A</v>
      </c>
      <c r="E20" s="74" t="e">
        <f>IF(ISERROR(Eingabe!$S$49),#N/A,Eingabe!$S$49)</f>
        <v>#N/A</v>
      </c>
      <c r="F20" s="71"/>
      <c r="G20" s="71"/>
      <c r="H20" s="71"/>
      <c r="I20" s="71"/>
      <c r="J20" s="71"/>
      <c r="K20" s="71"/>
      <c r="L20" s="71"/>
      <c r="M20" s="71"/>
      <c r="N20" s="71"/>
      <c r="O20" s="71"/>
      <c r="P20" s="71"/>
      <c r="Q20" s="71"/>
      <c r="R20" s="71"/>
      <c r="S20" s="71"/>
      <c r="T20" s="71"/>
      <c r="U20" s="71"/>
      <c r="V20" s="71"/>
      <c r="W20" s="71"/>
      <c r="X20" s="72"/>
      <c r="Y20" s="35"/>
      <c r="Z20" s="35"/>
      <c r="AA20" s="35"/>
      <c r="AB20" s="35"/>
      <c r="AC20" s="35"/>
    </row>
    <row r="21" spans="1:30" ht="54.9" customHeight="1" thickBot="1" x14ac:dyDescent="0.35">
      <c r="A21" s="36"/>
      <c r="B21" s="84" t="str">
        <f>IF('Merkmale eintragen'!B20="","",'Merkmale eintragen'!B20)</f>
        <v/>
      </c>
      <c r="C21" s="82" t="e">
        <f>IF(Eingabe!$T$43=0,#N/A,Eingabe!$T$43)</f>
        <v>#N/A</v>
      </c>
      <c r="D21" s="73" t="e">
        <f>IF(Eingabe!$T$44=0,#N/A,Eingabe!$T$44)</f>
        <v>#N/A</v>
      </c>
      <c r="E21" s="74" t="e">
        <f>IF(ISERROR(Eingabe!$T$49),#N/A,Eingabe!$T$49)</f>
        <v>#N/A</v>
      </c>
      <c r="F21" s="71"/>
      <c r="G21" s="71"/>
      <c r="H21" s="71"/>
      <c r="I21" s="71"/>
      <c r="J21" s="71"/>
      <c r="K21" s="71"/>
      <c r="L21" s="71"/>
      <c r="M21" s="71"/>
      <c r="N21" s="71"/>
      <c r="O21" s="71"/>
      <c r="P21" s="71"/>
      <c r="Q21" s="71"/>
      <c r="R21" s="71"/>
      <c r="S21" s="71"/>
      <c r="T21" s="71"/>
      <c r="U21" s="71"/>
      <c r="V21" s="71"/>
      <c r="W21" s="71"/>
      <c r="X21" s="72"/>
      <c r="Y21" s="35"/>
      <c r="Z21" s="35"/>
      <c r="AA21" s="35"/>
      <c r="AB21" s="35"/>
      <c r="AC21" s="35"/>
    </row>
    <row r="22" spans="1:30" ht="54.9" customHeight="1" thickBot="1" x14ac:dyDescent="0.35">
      <c r="A22" s="36"/>
      <c r="B22" s="84" t="str">
        <f>IF('Merkmale eintragen'!B21="","",'Merkmale eintragen'!B21)</f>
        <v/>
      </c>
      <c r="C22" s="82" t="e">
        <f>IF(Eingabe!$U$43=0,#N/A,Eingabe!$U$43)</f>
        <v>#N/A</v>
      </c>
      <c r="D22" s="73" t="e">
        <f>IF(Eingabe!$U$44=0,#N/A,Eingabe!$U$44)</f>
        <v>#N/A</v>
      </c>
      <c r="E22" s="74" t="e">
        <f>IF(ISERROR(Eingabe!$U$49),#N/A,Eingabe!$U$49)</f>
        <v>#N/A</v>
      </c>
      <c r="F22" s="71"/>
      <c r="G22" s="71"/>
      <c r="H22" s="71"/>
      <c r="I22" s="71"/>
      <c r="J22" s="71"/>
      <c r="K22" s="71"/>
      <c r="L22" s="71"/>
      <c r="M22" s="71"/>
      <c r="N22" s="71"/>
      <c r="O22" s="71"/>
      <c r="P22" s="71"/>
      <c r="Q22" s="71"/>
      <c r="R22" s="71"/>
      <c r="S22" s="71"/>
      <c r="T22" s="71"/>
      <c r="U22" s="71"/>
      <c r="V22" s="71"/>
      <c r="W22" s="71"/>
      <c r="X22" s="72"/>
      <c r="Y22" s="35"/>
      <c r="Z22" s="35"/>
      <c r="AA22" s="35"/>
      <c r="AB22" s="35"/>
      <c r="AC22" s="35"/>
    </row>
    <row r="23" spans="1:30" ht="54.9" customHeight="1" thickBot="1" x14ac:dyDescent="0.35">
      <c r="A23" s="36"/>
      <c r="B23" s="84" t="str">
        <f>IF('Merkmale eintragen'!B22="","",'Merkmale eintragen'!B22)</f>
        <v/>
      </c>
      <c r="C23" s="82" t="e">
        <f>IF(Eingabe!$V$43=0,#N/A,Eingabe!$V$43)</f>
        <v>#N/A</v>
      </c>
      <c r="D23" s="73" t="e">
        <f>IF(Eingabe!$V$44=0,#N/A,Eingabe!$V$44)</f>
        <v>#N/A</v>
      </c>
      <c r="E23" s="74" t="e">
        <f>IF(ISERROR(Eingabe!$V$49),#N/A,Eingabe!$V$49)</f>
        <v>#N/A</v>
      </c>
      <c r="F23" s="77"/>
      <c r="G23" s="77"/>
      <c r="H23" s="77"/>
      <c r="I23" s="77"/>
      <c r="J23" s="77"/>
      <c r="K23" s="77"/>
      <c r="L23" s="77"/>
      <c r="M23" s="77"/>
      <c r="N23" s="77"/>
      <c r="O23" s="77"/>
      <c r="P23" s="77"/>
      <c r="Q23" s="77"/>
      <c r="R23" s="77"/>
      <c r="S23" s="77"/>
      <c r="T23" s="77"/>
      <c r="U23" s="77"/>
      <c r="V23" s="77"/>
      <c r="W23" s="77"/>
      <c r="X23" s="78"/>
      <c r="Y23" s="35"/>
      <c r="Z23" s="35"/>
      <c r="AA23" s="35"/>
      <c r="AB23" s="35"/>
      <c r="AC23" s="35"/>
    </row>
    <row r="24" spans="1:30" ht="54.9" customHeight="1" thickBot="1" x14ac:dyDescent="0.35">
      <c r="A24" s="36"/>
      <c r="B24" s="84" t="str">
        <f>IF('Merkmale eintragen'!B23="","",'Merkmale eintragen'!B23)</f>
        <v/>
      </c>
      <c r="C24" s="82" t="e">
        <f>IF(Eingabe!$W$43=0,#N/A,Eingabe!$W$43)</f>
        <v>#N/A</v>
      </c>
      <c r="D24" s="73" t="e">
        <f>IF(Eingabe!$W$44=0,#N/A,Eingabe!$W$44)</f>
        <v>#N/A</v>
      </c>
      <c r="E24" s="74" t="e">
        <f>IF(ISERROR(Eingabe!$W$49),#N/A,Eingabe!$W$49)</f>
        <v>#N/A</v>
      </c>
      <c r="F24" s="71"/>
      <c r="G24" s="71"/>
      <c r="H24" s="71"/>
      <c r="I24" s="71"/>
      <c r="J24" s="71"/>
      <c r="K24" s="71"/>
      <c r="L24" s="71"/>
      <c r="M24" s="71"/>
      <c r="N24" s="71"/>
      <c r="O24" s="71"/>
      <c r="P24" s="71"/>
      <c r="Q24" s="71"/>
      <c r="R24" s="71"/>
      <c r="S24" s="71"/>
      <c r="T24" s="71"/>
      <c r="U24" s="71"/>
      <c r="V24" s="71"/>
      <c r="W24" s="71"/>
      <c r="X24" s="72"/>
      <c r="Y24" s="35"/>
      <c r="Z24" s="35"/>
      <c r="AA24" s="35"/>
      <c r="AB24" s="35"/>
      <c r="AC24" s="35"/>
    </row>
    <row r="25" spans="1:30" ht="54.9" customHeight="1" thickBot="1" x14ac:dyDescent="0.35">
      <c r="A25" s="36"/>
      <c r="B25" s="84" t="str">
        <f>IF('Merkmale eintragen'!B24="","",'Merkmale eintragen'!B24)</f>
        <v/>
      </c>
      <c r="C25" s="82" t="e">
        <f>IF(Eingabe!$X$43=0,#N/A,Eingabe!$X$43)</f>
        <v>#N/A</v>
      </c>
      <c r="D25" s="73" t="e">
        <f>IF(Eingabe!$X$44=0,#N/A,Eingabe!$X$44)</f>
        <v>#N/A</v>
      </c>
      <c r="E25" s="74" t="e">
        <f>IF(ISERROR(Eingabe!$X$49),#N/A,Eingabe!$X$49)</f>
        <v>#N/A</v>
      </c>
      <c r="F25" s="71"/>
      <c r="G25" s="71"/>
      <c r="H25" s="71"/>
      <c r="I25" s="71"/>
      <c r="J25" s="71"/>
      <c r="K25" s="71"/>
      <c r="L25" s="71"/>
      <c r="M25" s="71"/>
      <c r="N25" s="71"/>
      <c r="O25" s="71"/>
      <c r="P25" s="71"/>
      <c r="Q25" s="71"/>
      <c r="R25" s="71"/>
      <c r="S25" s="71"/>
      <c r="T25" s="71"/>
      <c r="U25" s="71"/>
      <c r="V25" s="71"/>
      <c r="W25" s="71"/>
      <c r="X25" s="72"/>
      <c r="Y25" s="35"/>
      <c r="Z25" s="35"/>
      <c r="AA25" s="35"/>
      <c r="AB25" s="35"/>
      <c r="AC25" s="35"/>
    </row>
    <row r="26" spans="1:30" ht="54.9" customHeight="1" thickBot="1" x14ac:dyDescent="0.35">
      <c r="A26" s="36"/>
      <c r="B26" s="84" t="str">
        <f>IF('Merkmale eintragen'!B25="","",'Merkmale eintragen'!B25)</f>
        <v/>
      </c>
      <c r="C26" s="82" t="e">
        <f>IF(Eingabe!$Y$43=0,#N/A,Eingabe!$Y$43)</f>
        <v>#N/A</v>
      </c>
      <c r="D26" s="73" t="e">
        <f>IF(Eingabe!$Y$44=0,#N/A,Eingabe!$Y$44)</f>
        <v>#N/A</v>
      </c>
      <c r="E26" s="74" t="e">
        <f>IF(ISERROR(Eingabe!$Y$49),#N/A,Eingabe!$Y$49)</f>
        <v>#N/A</v>
      </c>
      <c r="F26" s="71"/>
      <c r="G26" s="71"/>
      <c r="H26" s="71"/>
      <c r="I26" s="71"/>
      <c r="J26" s="71"/>
      <c r="K26" s="71"/>
      <c r="L26" s="71"/>
      <c r="M26" s="71"/>
      <c r="N26" s="71"/>
      <c r="O26" s="71"/>
      <c r="P26" s="71"/>
      <c r="Q26" s="71"/>
      <c r="R26" s="71"/>
      <c r="S26" s="71"/>
      <c r="T26" s="71"/>
      <c r="U26" s="71"/>
      <c r="V26" s="71"/>
      <c r="W26" s="71"/>
      <c r="X26" s="72"/>
      <c r="Y26" s="35"/>
      <c r="Z26" s="35"/>
      <c r="AA26" s="35"/>
      <c r="AB26" s="35"/>
      <c r="AC26" s="35"/>
    </row>
    <row r="27" spans="1:30" ht="54.9" customHeight="1" thickBot="1" x14ac:dyDescent="0.35">
      <c r="A27" s="36"/>
      <c r="B27" s="84" t="str">
        <f>IF('Merkmale eintragen'!B26="","",'Merkmale eintragen'!B26)</f>
        <v/>
      </c>
      <c r="C27" s="83" t="e">
        <f>IF(Eingabe!$Z$43=0,#N/A,Eingabe!$Z$43)</f>
        <v>#N/A</v>
      </c>
      <c r="D27" s="75" t="e">
        <f>IF(Eingabe!$Z$44=0,#N/A,Eingabe!$Z$44)</f>
        <v>#N/A</v>
      </c>
      <c r="E27" s="76" t="e">
        <f>IF(ISERROR(Eingabe!$Z$49),#N/A,Eingabe!$Z$49)</f>
        <v>#N/A</v>
      </c>
      <c r="F27" s="71"/>
      <c r="G27" s="71"/>
      <c r="H27" s="71"/>
      <c r="I27" s="71"/>
      <c r="J27" s="71"/>
      <c r="K27" s="71"/>
      <c r="L27" s="71"/>
      <c r="M27" s="71"/>
      <c r="N27" s="71"/>
      <c r="O27" s="71"/>
      <c r="P27" s="71"/>
      <c r="Q27" s="71"/>
      <c r="R27" s="71"/>
      <c r="S27" s="71"/>
      <c r="T27" s="71"/>
      <c r="U27" s="71"/>
      <c r="V27" s="71"/>
      <c r="W27" s="71"/>
      <c r="X27" s="72"/>
      <c r="Y27" s="35"/>
      <c r="Z27" s="35"/>
      <c r="AA27" s="35"/>
      <c r="AB27" s="35"/>
      <c r="AC27" s="35"/>
    </row>
    <row r="28" spans="1:30" x14ac:dyDescent="0.3">
      <c r="A28" s="37"/>
      <c r="B28" s="37"/>
      <c r="C28" s="37"/>
      <c r="D28" s="37"/>
      <c r="E28" s="37"/>
      <c r="F28" s="137"/>
      <c r="G28" s="58" t="s">
        <v>75</v>
      </c>
      <c r="H28" s="37"/>
      <c r="I28" s="37"/>
      <c r="J28" s="37"/>
      <c r="K28" s="37"/>
      <c r="L28" s="33"/>
      <c r="M28" s="58" t="s">
        <v>1</v>
      </c>
      <c r="N28" s="37"/>
      <c r="O28" s="37"/>
      <c r="P28" s="37"/>
      <c r="Q28" s="37"/>
      <c r="R28" s="136"/>
      <c r="S28" s="58" t="s">
        <v>76</v>
      </c>
      <c r="T28" s="37"/>
      <c r="U28" s="37"/>
      <c r="V28" s="37"/>
      <c r="W28" s="37"/>
      <c r="X28" s="37"/>
      <c r="Y28" s="37"/>
      <c r="Z28" s="37"/>
      <c r="AA28" s="37"/>
      <c r="AB28" s="37"/>
      <c r="AC28" s="37"/>
    </row>
    <row r="29" spans="1:30" x14ac:dyDescent="0.3">
      <c r="A29" s="37"/>
      <c r="B29" s="37"/>
      <c r="C29" s="37"/>
      <c r="D29" s="37"/>
      <c r="E29" s="37"/>
      <c r="H29" s="37"/>
      <c r="I29" s="37"/>
      <c r="J29" s="37"/>
      <c r="K29" s="37"/>
      <c r="L29" s="37"/>
      <c r="M29" s="37"/>
      <c r="N29" s="37"/>
      <c r="O29" s="37"/>
      <c r="P29" s="37"/>
      <c r="Q29" s="37"/>
      <c r="R29" s="37"/>
      <c r="S29" s="37"/>
      <c r="T29" s="37"/>
      <c r="U29" s="37"/>
      <c r="V29" s="37"/>
      <c r="W29" s="37"/>
      <c r="X29" s="37"/>
      <c r="Y29" s="37"/>
      <c r="Z29" s="37"/>
      <c r="AA29" s="37"/>
      <c r="AB29" s="37"/>
      <c r="AC29" s="37"/>
    </row>
    <row r="30" spans="1:30" x14ac:dyDescent="0.3">
      <c r="A30" s="37"/>
      <c r="B30" s="37"/>
      <c r="C30" s="37"/>
      <c r="D30" s="37"/>
      <c r="E30" s="37"/>
      <c r="H30" s="37"/>
      <c r="I30" s="37"/>
      <c r="J30" s="37"/>
      <c r="K30" s="37"/>
      <c r="L30" s="37"/>
      <c r="M30" s="37"/>
      <c r="N30" s="37"/>
      <c r="O30" s="37"/>
      <c r="P30" s="37"/>
      <c r="Q30" s="37"/>
      <c r="R30" s="37"/>
      <c r="S30" s="37"/>
      <c r="T30" s="37"/>
      <c r="U30" s="37"/>
      <c r="V30" s="37"/>
      <c r="W30" s="37"/>
      <c r="X30" s="37"/>
      <c r="Y30" s="37"/>
      <c r="Z30" s="37"/>
      <c r="AA30" s="37"/>
      <c r="AB30" s="37"/>
      <c r="AC30" s="37"/>
    </row>
    <row r="31" spans="1:30" x14ac:dyDescent="0.3">
      <c r="A31" s="37"/>
      <c r="B31" s="37"/>
      <c r="C31" s="37"/>
      <c r="D31" s="37"/>
      <c r="E31" s="37"/>
      <c r="H31" s="37"/>
      <c r="I31" s="37"/>
      <c r="J31" s="37"/>
      <c r="K31" s="37"/>
      <c r="L31" s="37"/>
      <c r="M31" s="37"/>
      <c r="N31" s="37"/>
      <c r="O31" s="37"/>
      <c r="P31" s="37"/>
      <c r="Q31" s="37"/>
      <c r="R31" s="37"/>
      <c r="S31" s="37"/>
      <c r="T31" s="37"/>
      <c r="U31" s="37"/>
      <c r="V31" s="37"/>
      <c r="W31" s="37"/>
      <c r="X31" s="37"/>
      <c r="Y31" s="37"/>
      <c r="Z31" s="37"/>
      <c r="AA31" s="37"/>
      <c r="AB31" s="37"/>
      <c r="AC31" s="37"/>
    </row>
    <row r="32" spans="1:30" x14ac:dyDescent="0.3">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row>
  </sheetData>
  <sheetProtection password="CCAC" sheet="1" objects="1" scenarios="1"/>
  <mergeCells count="1">
    <mergeCell ref="AE2:BC2"/>
  </mergeCells>
  <conditionalFormatting sqref="C3:E27">
    <cfRule type="containsErrors" dxfId="3" priority="1">
      <formula>ISERROR(C3)</formula>
    </cfRule>
  </conditionalFormatting>
  <pageMargins left="0.70866141732283472" right="0.70866141732283472" top="0.78740157480314965" bottom="0.78740157480314965" header="0.31496062992125984" footer="0.31496062992125984"/>
  <pageSetup paperSize="9" scale="49" orientation="portrait" r:id="rId1"/>
  <headerFooter>
    <oddHeader>&amp;L&amp;20&amp;A&amp;C&amp;28Mehrperspektivische Unterrichtsbeobachtung
&amp;R&amp;G</oddHeader>
    <oddFooter>&amp;C&amp;D&amp;R&amp;P</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G32"/>
  <sheetViews>
    <sheetView topLeftCell="C1" zoomScaleNormal="100" zoomScaleSheetLayoutView="70" workbookViewId="0">
      <selection activeCell="AA3" sqref="AA3"/>
    </sheetView>
  </sheetViews>
  <sheetFormatPr baseColWidth="10" defaultRowHeight="14.4" x14ac:dyDescent="0.3"/>
  <cols>
    <col min="1" max="1" width="3.88671875" bestFit="1" customWidth="1"/>
    <col min="2" max="2" width="52.6640625" customWidth="1"/>
    <col min="3" max="3" width="3.5546875" customWidth="1"/>
    <col min="4" max="4" width="4.6640625" bestFit="1" customWidth="1"/>
    <col min="5" max="5" width="8.33203125" bestFit="1" customWidth="1"/>
    <col min="6" max="23" width="4.6640625" customWidth="1"/>
    <col min="24" max="24" width="6.109375" customWidth="1"/>
    <col min="25" max="29" width="3.5546875" customWidth="1"/>
    <col min="30" max="30" width="20.44140625" bestFit="1" customWidth="1"/>
    <col min="31" max="59" width="4.6640625" customWidth="1"/>
  </cols>
  <sheetData>
    <row r="1" spans="1:59" ht="15" thickBot="1" x14ac:dyDescent="0.35">
      <c r="A1" s="57">
        <v>25</v>
      </c>
      <c r="B1" s="57">
        <v>24</v>
      </c>
      <c r="C1" s="57">
        <v>23</v>
      </c>
      <c r="D1" s="57">
        <v>22</v>
      </c>
      <c r="E1" s="57">
        <v>21</v>
      </c>
      <c r="F1" s="57">
        <v>20</v>
      </c>
      <c r="G1" s="57">
        <v>19</v>
      </c>
      <c r="H1" s="57">
        <v>18</v>
      </c>
      <c r="I1" s="57">
        <v>17</v>
      </c>
      <c r="J1" s="57">
        <v>16</v>
      </c>
      <c r="K1" s="57">
        <v>15</v>
      </c>
      <c r="L1" s="57">
        <v>14</v>
      </c>
      <c r="M1" s="57">
        <v>13</v>
      </c>
      <c r="N1" s="57">
        <v>12</v>
      </c>
      <c r="O1" s="57">
        <v>11</v>
      </c>
      <c r="P1" s="57">
        <v>10</v>
      </c>
      <c r="Q1" s="57">
        <v>9</v>
      </c>
      <c r="R1" s="57">
        <v>8</v>
      </c>
      <c r="S1" s="57">
        <v>7</v>
      </c>
      <c r="T1" s="57">
        <v>6</v>
      </c>
      <c r="U1" s="57">
        <v>5</v>
      </c>
      <c r="V1" s="57">
        <v>4</v>
      </c>
      <c r="W1" s="57">
        <v>3</v>
      </c>
      <c r="X1" s="57">
        <v>2</v>
      </c>
      <c r="Y1" s="57">
        <v>1</v>
      </c>
      <c r="Z1" s="37"/>
    </row>
    <row r="2" spans="1:59" ht="16.2" thickBot="1" x14ac:dyDescent="0.35">
      <c r="A2" s="15"/>
      <c r="B2" s="16" t="s">
        <v>47</v>
      </c>
      <c r="C2" s="17" t="s">
        <v>45</v>
      </c>
      <c r="D2" s="18" t="s">
        <v>46</v>
      </c>
      <c r="E2" s="18" t="s">
        <v>44</v>
      </c>
      <c r="F2" s="17" t="s">
        <v>41</v>
      </c>
      <c r="G2" s="18"/>
      <c r="H2" s="18"/>
      <c r="I2" s="18"/>
      <c r="J2" s="18"/>
      <c r="K2" s="18" t="s">
        <v>40</v>
      </c>
      <c r="L2" s="18"/>
      <c r="M2" s="18"/>
      <c r="N2" s="18"/>
      <c r="O2" s="18"/>
      <c r="P2" s="18"/>
      <c r="Q2" s="18" t="s">
        <v>39</v>
      </c>
      <c r="R2" s="18"/>
      <c r="S2" s="18"/>
      <c r="T2" s="18"/>
      <c r="U2" s="18"/>
      <c r="V2" s="18"/>
      <c r="W2" s="18" t="s">
        <v>38</v>
      </c>
      <c r="X2" s="19"/>
      <c r="Y2" s="56"/>
      <c r="Z2" s="56"/>
      <c r="AA2" s="56"/>
      <c r="AB2" s="57"/>
      <c r="AC2" s="57"/>
      <c r="AD2" s="29"/>
      <c r="AE2" s="164" t="s">
        <v>48</v>
      </c>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6"/>
      <c r="BD2" s="29"/>
      <c r="BE2" s="29"/>
      <c r="BF2" s="29"/>
      <c r="BG2" s="29"/>
    </row>
    <row r="3" spans="1:59" ht="54.9" customHeight="1" thickBot="1" x14ac:dyDescent="0.35">
      <c r="A3" s="36"/>
      <c r="B3" s="84" t="str">
        <f>IF('Merkmale eintragen'!B2="","",'Merkmale eintragen'!B2)</f>
        <v/>
      </c>
      <c r="C3" s="81" t="e">
        <f>IF(Eingabe!$B$43=0,#N/A,Eingabe!$B$43)</f>
        <v>#N/A</v>
      </c>
      <c r="D3" s="69" t="e">
        <f>IF(Eingabe!$B$44=0,#N/A,Eingabe!$B$44)</f>
        <v>#N/A</v>
      </c>
      <c r="E3" s="70" t="e">
        <f>IF(ISERROR(Eingabe!$B$49),#N/A,Eingabe!$B$49)</f>
        <v>#N/A</v>
      </c>
      <c r="F3" s="77"/>
      <c r="G3" s="77"/>
      <c r="H3" s="77"/>
      <c r="I3" s="77"/>
      <c r="J3" s="77"/>
      <c r="K3" s="77"/>
      <c r="L3" s="77"/>
      <c r="M3" s="77"/>
      <c r="N3" s="77"/>
      <c r="O3" s="77"/>
      <c r="P3" s="77"/>
      <c r="Q3" s="77"/>
      <c r="R3" s="77"/>
      <c r="S3" s="77"/>
      <c r="T3" s="77"/>
      <c r="U3" s="77"/>
      <c r="V3" s="77"/>
      <c r="W3" s="77"/>
      <c r="X3" s="78"/>
      <c r="Y3" s="35"/>
      <c r="Z3" s="35"/>
      <c r="AA3" s="35"/>
      <c r="AB3" s="35"/>
      <c r="AC3" s="35"/>
      <c r="AE3" s="38" t="s">
        <v>49</v>
      </c>
      <c r="AF3" s="39" t="s">
        <v>50</v>
      </c>
      <c r="AG3" s="39" t="s">
        <v>51</v>
      </c>
      <c r="AH3" s="39" t="s">
        <v>52</v>
      </c>
      <c r="AI3" s="39" t="s">
        <v>53</v>
      </c>
      <c r="AJ3" s="39" t="s">
        <v>54</v>
      </c>
      <c r="AK3" s="39" t="s">
        <v>55</v>
      </c>
      <c r="AL3" s="39" t="s">
        <v>56</v>
      </c>
      <c r="AM3" s="39" t="s">
        <v>57</v>
      </c>
      <c r="AN3" s="39" t="s">
        <v>58</v>
      </c>
      <c r="AO3" s="39" t="s">
        <v>59</v>
      </c>
      <c r="AP3" s="39" t="s">
        <v>60</v>
      </c>
      <c r="AQ3" s="39" t="s">
        <v>61</v>
      </c>
      <c r="AR3" s="39" t="s">
        <v>62</v>
      </c>
      <c r="AS3" s="39" t="s">
        <v>63</v>
      </c>
      <c r="AT3" s="39" t="s">
        <v>64</v>
      </c>
      <c r="AU3" s="39" t="s">
        <v>65</v>
      </c>
      <c r="AV3" s="39" t="s">
        <v>66</v>
      </c>
      <c r="AW3" s="39" t="s">
        <v>67</v>
      </c>
      <c r="AX3" s="39" t="s">
        <v>68</v>
      </c>
      <c r="AY3" s="39" t="s">
        <v>69</v>
      </c>
      <c r="AZ3" s="39" t="s">
        <v>70</v>
      </c>
      <c r="BA3" s="39" t="s">
        <v>71</v>
      </c>
      <c r="BB3" s="39" t="s">
        <v>72</v>
      </c>
      <c r="BC3" s="40" t="s">
        <v>73</v>
      </c>
      <c r="BD3" s="42"/>
      <c r="BE3" s="42"/>
      <c r="BF3" s="42"/>
      <c r="BG3" s="42"/>
    </row>
    <row r="4" spans="1:59" ht="54.9" customHeight="1" thickBot="1" x14ac:dyDescent="0.35">
      <c r="A4" s="36"/>
      <c r="B4" s="84" t="str">
        <f>IF('Merkmale eintragen'!B3="","",'Merkmale eintragen'!B3)</f>
        <v/>
      </c>
      <c r="C4" s="82" t="e">
        <f>IF(Eingabe!$C$43=0,#N/A,Eingabe!$C$43)</f>
        <v>#N/A</v>
      </c>
      <c r="D4" s="73" t="e">
        <f>IF(Eingabe!$C$44=0,#N/A,Eingabe!$C$44)</f>
        <v>#N/A</v>
      </c>
      <c r="E4" s="74" t="e">
        <f>IF(ISERROR(Eingabe!$C$49),#N/A,Eingabe!$C$49)</f>
        <v>#N/A</v>
      </c>
      <c r="F4" s="71"/>
      <c r="G4" s="71"/>
      <c r="H4" s="71"/>
      <c r="I4" s="71"/>
      <c r="J4" s="71"/>
      <c r="K4" s="71"/>
      <c r="L4" s="71"/>
      <c r="M4" s="71"/>
      <c r="N4" s="71"/>
      <c r="O4" s="71"/>
      <c r="P4" s="71"/>
      <c r="Q4" s="71"/>
      <c r="R4" s="71"/>
      <c r="S4" s="71"/>
      <c r="T4" s="71"/>
      <c r="U4" s="71"/>
      <c r="V4" s="71"/>
      <c r="W4" s="71"/>
      <c r="X4" s="72"/>
      <c r="Y4" s="35"/>
      <c r="Z4" s="35"/>
      <c r="AA4" s="35"/>
      <c r="AB4" s="35"/>
      <c r="AC4" s="35"/>
      <c r="AD4" s="26" t="str">
        <f>Eingabe!A45</f>
        <v>trifft zu</v>
      </c>
      <c r="AE4" s="44">
        <f>Eingabe!B45</f>
        <v>0</v>
      </c>
      <c r="AF4" s="24">
        <f>Eingabe!C45</f>
        <v>0</v>
      </c>
      <c r="AG4" s="24">
        <f>Eingabe!D45</f>
        <v>0</v>
      </c>
      <c r="AH4" s="24">
        <f>Eingabe!E45</f>
        <v>0</v>
      </c>
      <c r="AI4" s="24">
        <f>Eingabe!F45</f>
        <v>0</v>
      </c>
      <c r="AJ4" s="24">
        <f>Eingabe!G45</f>
        <v>0</v>
      </c>
      <c r="AK4" s="24">
        <f>Eingabe!H45</f>
        <v>0</v>
      </c>
      <c r="AL4" s="24">
        <f>Eingabe!I45</f>
        <v>0</v>
      </c>
      <c r="AM4" s="24">
        <f>Eingabe!J45</f>
        <v>0</v>
      </c>
      <c r="AN4" s="24">
        <f>Eingabe!K45</f>
        <v>0</v>
      </c>
      <c r="AO4" s="24">
        <f>Eingabe!L45</f>
        <v>0</v>
      </c>
      <c r="AP4" s="24">
        <f>Eingabe!M45</f>
        <v>0</v>
      </c>
      <c r="AQ4" s="24">
        <f>Eingabe!N45</f>
        <v>0</v>
      </c>
      <c r="AR4" s="24">
        <f>Eingabe!O45</f>
        <v>0</v>
      </c>
      <c r="AS4" s="24">
        <f>Eingabe!P45</f>
        <v>0</v>
      </c>
      <c r="AT4" s="24">
        <f>Eingabe!Q45</f>
        <v>0</v>
      </c>
      <c r="AU4" s="24">
        <f>Eingabe!R45</f>
        <v>0</v>
      </c>
      <c r="AV4" s="24">
        <f>Eingabe!S45</f>
        <v>0</v>
      </c>
      <c r="AW4" s="24">
        <f>Eingabe!T45</f>
        <v>0</v>
      </c>
      <c r="AX4" s="24">
        <f>Eingabe!U45</f>
        <v>0</v>
      </c>
      <c r="AY4" s="24">
        <f>Eingabe!V45</f>
        <v>0</v>
      </c>
      <c r="AZ4" s="24">
        <f>Eingabe!W45</f>
        <v>0</v>
      </c>
      <c r="BA4" s="24">
        <f>Eingabe!X45</f>
        <v>0</v>
      </c>
      <c r="BB4" s="24">
        <f>Eingabe!Y45</f>
        <v>0</v>
      </c>
      <c r="BC4" s="25">
        <f>Eingabe!Z45</f>
        <v>0</v>
      </c>
      <c r="BD4" s="43"/>
      <c r="BE4" s="43"/>
      <c r="BF4" s="43"/>
      <c r="BG4" s="43"/>
    </row>
    <row r="5" spans="1:59" ht="54.9" customHeight="1" thickBot="1" x14ac:dyDescent="0.35">
      <c r="A5" s="36"/>
      <c r="B5" s="84" t="str">
        <f>IF('Merkmale eintragen'!B4="","",'Merkmale eintragen'!B4)</f>
        <v/>
      </c>
      <c r="C5" s="82" t="e">
        <f>IF(Eingabe!$D$43=0,#N/A,Eingabe!$D$43)</f>
        <v>#N/A</v>
      </c>
      <c r="D5" s="73" t="e">
        <f>IF(Eingabe!$D$44=0,#N/A,Eingabe!$D$44)</f>
        <v>#N/A</v>
      </c>
      <c r="E5" s="74" t="e">
        <f>IF(ISERROR(Eingabe!$D$49),#N/A,Eingabe!$D$49)</f>
        <v>#N/A</v>
      </c>
      <c r="F5" s="71"/>
      <c r="G5" s="71"/>
      <c r="H5" s="71"/>
      <c r="I5" s="71"/>
      <c r="J5" s="71"/>
      <c r="K5" s="71"/>
      <c r="L5" s="71"/>
      <c r="M5" s="71"/>
      <c r="N5" s="71"/>
      <c r="O5" s="71"/>
      <c r="P5" s="71"/>
      <c r="Q5" s="71"/>
      <c r="R5" s="71"/>
      <c r="S5" s="71"/>
      <c r="T5" s="71"/>
      <c r="U5" s="71"/>
      <c r="V5" s="71"/>
      <c r="W5" s="71"/>
      <c r="X5" s="72"/>
      <c r="Y5" s="35"/>
      <c r="Z5" s="35"/>
      <c r="AA5" s="35"/>
      <c r="AB5" s="35"/>
      <c r="AC5" s="35"/>
      <c r="AD5" s="27" t="str">
        <f>Eingabe!A46</f>
        <v>trifft eher zu</v>
      </c>
      <c r="AE5" s="45">
        <f>Eingabe!B46</f>
        <v>0</v>
      </c>
      <c r="AF5" s="20">
        <f>Eingabe!C46</f>
        <v>0</v>
      </c>
      <c r="AG5" s="20">
        <f>Eingabe!D46</f>
        <v>0</v>
      </c>
      <c r="AH5" s="20">
        <f>Eingabe!E46</f>
        <v>0</v>
      </c>
      <c r="AI5" s="20">
        <f>Eingabe!F46</f>
        <v>0</v>
      </c>
      <c r="AJ5" s="20">
        <f>Eingabe!G46</f>
        <v>0</v>
      </c>
      <c r="AK5" s="20">
        <f>Eingabe!H46</f>
        <v>0</v>
      </c>
      <c r="AL5" s="20">
        <f>Eingabe!I46</f>
        <v>0</v>
      </c>
      <c r="AM5" s="20">
        <f>Eingabe!J46</f>
        <v>0</v>
      </c>
      <c r="AN5" s="20">
        <f>Eingabe!K46</f>
        <v>0</v>
      </c>
      <c r="AO5" s="20">
        <f>Eingabe!L46</f>
        <v>0</v>
      </c>
      <c r="AP5" s="20">
        <f>Eingabe!M46</f>
        <v>0</v>
      </c>
      <c r="AQ5" s="20">
        <f>Eingabe!N46</f>
        <v>0</v>
      </c>
      <c r="AR5" s="20">
        <f>Eingabe!O46</f>
        <v>0</v>
      </c>
      <c r="AS5" s="20">
        <f>Eingabe!P46</f>
        <v>0</v>
      </c>
      <c r="AT5" s="20">
        <f>Eingabe!Q46</f>
        <v>0</v>
      </c>
      <c r="AU5" s="20">
        <f>Eingabe!R46</f>
        <v>0</v>
      </c>
      <c r="AV5" s="20">
        <f>Eingabe!S46</f>
        <v>0</v>
      </c>
      <c r="AW5" s="20">
        <f>Eingabe!T46</f>
        <v>0</v>
      </c>
      <c r="AX5" s="20">
        <f>Eingabe!U46</f>
        <v>0</v>
      </c>
      <c r="AY5" s="20">
        <f>Eingabe!V46</f>
        <v>0</v>
      </c>
      <c r="AZ5" s="20">
        <f>Eingabe!W46</f>
        <v>0</v>
      </c>
      <c r="BA5" s="20">
        <f>Eingabe!X46</f>
        <v>0</v>
      </c>
      <c r="BB5" s="20">
        <f>Eingabe!Y46</f>
        <v>0</v>
      </c>
      <c r="BC5" s="21">
        <f>Eingabe!Z46</f>
        <v>0</v>
      </c>
      <c r="BD5" s="43"/>
      <c r="BE5" s="43"/>
      <c r="BF5" s="43"/>
      <c r="BG5" s="43"/>
    </row>
    <row r="6" spans="1:59" ht="54.9" customHeight="1" thickBot="1" x14ac:dyDescent="0.35">
      <c r="A6" s="36"/>
      <c r="B6" s="84" t="str">
        <f>IF('Merkmale eintragen'!B5="","",'Merkmale eintragen'!B5)</f>
        <v/>
      </c>
      <c r="C6" s="82" t="e">
        <f>IF(Eingabe!$E$43=0,#N/A,Eingabe!$E$43)</f>
        <v>#N/A</v>
      </c>
      <c r="D6" s="73" t="e">
        <f>IF(Eingabe!$E$44=0,#N/A,Eingabe!$E$44)</f>
        <v>#N/A</v>
      </c>
      <c r="E6" s="74" t="e">
        <f>IF(ISERROR(Eingabe!$E$49),#N/A,Eingabe!$E$49)</f>
        <v>#N/A</v>
      </c>
      <c r="F6" s="71"/>
      <c r="G6" s="71"/>
      <c r="H6" s="71"/>
      <c r="I6" s="71"/>
      <c r="J6" s="71"/>
      <c r="K6" s="71"/>
      <c r="L6" s="71"/>
      <c r="M6" s="71"/>
      <c r="N6" s="71"/>
      <c r="O6" s="71"/>
      <c r="P6" s="71"/>
      <c r="Q6" s="71"/>
      <c r="R6" s="71"/>
      <c r="S6" s="71"/>
      <c r="T6" s="71"/>
      <c r="U6" s="71"/>
      <c r="V6" s="71"/>
      <c r="W6" s="71"/>
      <c r="X6" s="72"/>
      <c r="Y6" s="35"/>
      <c r="Z6" s="35"/>
      <c r="AA6" s="35"/>
      <c r="AB6" s="35"/>
      <c r="AC6" s="35"/>
      <c r="AD6" s="27" t="str">
        <f>Eingabe!A47</f>
        <v>trifft eher nicht zu</v>
      </c>
      <c r="AE6" s="45">
        <f>Eingabe!B47</f>
        <v>0</v>
      </c>
      <c r="AF6" s="20">
        <f>Eingabe!C47</f>
        <v>0</v>
      </c>
      <c r="AG6" s="20">
        <f>Eingabe!D47</f>
        <v>0</v>
      </c>
      <c r="AH6" s="20">
        <f>Eingabe!E47</f>
        <v>0</v>
      </c>
      <c r="AI6" s="20">
        <f>Eingabe!F47</f>
        <v>0</v>
      </c>
      <c r="AJ6" s="20">
        <f>Eingabe!G47</f>
        <v>0</v>
      </c>
      <c r="AK6" s="20">
        <f>Eingabe!H47</f>
        <v>0</v>
      </c>
      <c r="AL6" s="20">
        <f>Eingabe!I47</f>
        <v>0</v>
      </c>
      <c r="AM6" s="20">
        <f>Eingabe!J47</f>
        <v>0</v>
      </c>
      <c r="AN6" s="20">
        <f>Eingabe!K47</f>
        <v>0</v>
      </c>
      <c r="AO6" s="20">
        <f>Eingabe!L47</f>
        <v>0</v>
      </c>
      <c r="AP6" s="20">
        <f>Eingabe!M47</f>
        <v>0</v>
      </c>
      <c r="AQ6" s="20">
        <f>Eingabe!N47</f>
        <v>0</v>
      </c>
      <c r="AR6" s="20">
        <f>Eingabe!O47</f>
        <v>0</v>
      </c>
      <c r="AS6" s="20">
        <f>Eingabe!P47</f>
        <v>0</v>
      </c>
      <c r="AT6" s="20">
        <f>Eingabe!Q47</f>
        <v>0</v>
      </c>
      <c r="AU6" s="20">
        <f>Eingabe!R47</f>
        <v>0</v>
      </c>
      <c r="AV6" s="20">
        <f>Eingabe!S47</f>
        <v>0</v>
      </c>
      <c r="AW6" s="20">
        <f>Eingabe!T47</f>
        <v>0</v>
      </c>
      <c r="AX6" s="20">
        <f>Eingabe!U47</f>
        <v>0</v>
      </c>
      <c r="AY6" s="20">
        <f>Eingabe!V47</f>
        <v>0</v>
      </c>
      <c r="AZ6" s="20">
        <f>Eingabe!W47</f>
        <v>0</v>
      </c>
      <c r="BA6" s="20">
        <f>Eingabe!X47</f>
        <v>0</v>
      </c>
      <c r="BB6" s="20">
        <f>Eingabe!Y47</f>
        <v>0</v>
      </c>
      <c r="BC6" s="21">
        <f>Eingabe!Z47</f>
        <v>0</v>
      </c>
      <c r="BD6" s="43"/>
      <c r="BE6" s="43"/>
      <c r="BF6" s="43"/>
      <c r="BG6" s="43"/>
    </row>
    <row r="7" spans="1:59" ht="54.9" customHeight="1" thickBot="1" x14ac:dyDescent="0.35">
      <c r="A7" s="36"/>
      <c r="B7" s="84" t="str">
        <f>IF('Merkmale eintragen'!B6="","",'Merkmale eintragen'!B6)</f>
        <v/>
      </c>
      <c r="C7" s="82" t="e">
        <f>IF(Eingabe!$F$43=0,#N/A,Eingabe!$F$43)</f>
        <v>#N/A</v>
      </c>
      <c r="D7" s="73" t="e">
        <f>IF(Eingabe!$F$44=0,#N/A,Eingabe!$F$44)</f>
        <v>#N/A</v>
      </c>
      <c r="E7" s="74" t="e">
        <f>IF(ISERROR(Eingabe!$F$49),#N/A,Eingabe!$F$49)</f>
        <v>#N/A</v>
      </c>
      <c r="F7" s="71"/>
      <c r="G7" s="71"/>
      <c r="H7" s="71"/>
      <c r="I7" s="71"/>
      <c r="J7" s="71"/>
      <c r="K7" s="71"/>
      <c r="L7" s="71"/>
      <c r="M7" s="71"/>
      <c r="N7" s="71"/>
      <c r="O7" s="71"/>
      <c r="P7" s="71"/>
      <c r="Q7" s="71"/>
      <c r="R7" s="71"/>
      <c r="S7" s="71"/>
      <c r="T7" s="71"/>
      <c r="U7" s="71"/>
      <c r="V7" s="71"/>
      <c r="W7" s="71"/>
      <c r="X7" s="72"/>
      <c r="Y7" s="35"/>
      <c r="Z7" s="35"/>
      <c r="AA7" s="35"/>
      <c r="AB7" s="35"/>
      <c r="AC7" s="35"/>
      <c r="AD7" s="28" t="str">
        <f>Eingabe!A48</f>
        <v>trifft nicht zu</v>
      </c>
      <c r="AE7" s="46">
        <f>Eingabe!B48</f>
        <v>0</v>
      </c>
      <c r="AF7" s="22">
        <f>Eingabe!C48</f>
        <v>0</v>
      </c>
      <c r="AG7" s="22">
        <f>Eingabe!D48</f>
        <v>0</v>
      </c>
      <c r="AH7" s="22">
        <f>Eingabe!E48</f>
        <v>0</v>
      </c>
      <c r="AI7" s="22">
        <f>Eingabe!F48</f>
        <v>0</v>
      </c>
      <c r="AJ7" s="22">
        <f>Eingabe!G48</f>
        <v>0</v>
      </c>
      <c r="AK7" s="22">
        <f>Eingabe!H48</f>
        <v>0</v>
      </c>
      <c r="AL7" s="22">
        <f>Eingabe!I48</f>
        <v>0</v>
      </c>
      <c r="AM7" s="22">
        <f>Eingabe!J48</f>
        <v>0</v>
      </c>
      <c r="AN7" s="22">
        <f>Eingabe!K48</f>
        <v>0</v>
      </c>
      <c r="AO7" s="22">
        <f>Eingabe!L48</f>
        <v>0</v>
      </c>
      <c r="AP7" s="22">
        <f>Eingabe!M48</f>
        <v>0</v>
      </c>
      <c r="AQ7" s="22">
        <f>Eingabe!N48</f>
        <v>0</v>
      </c>
      <c r="AR7" s="22">
        <f>Eingabe!O48</f>
        <v>0</v>
      </c>
      <c r="AS7" s="22">
        <f>Eingabe!P48</f>
        <v>0</v>
      </c>
      <c r="AT7" s="22">
        <f>Eingabe!Q48</f>
        <v>0</v>
      </c>
      <c r="AU7" s="22">
        <f>Eingabe!R48</f>
        <v>0</v>
      </c>
      <c r="AV7" s="22">
        <f>Eingabe!S48</f>
        <v>0</v>
      </c>
      <c r="AW7" s="22">
        <f>Eingabe!T48</f>
        <v>0</v>
      </c>
      <c r="AX7" s="22">
        <f>Eingabe!U48</f>
        <v>0</v>
      </c>
      <c r="AY7" s="22">
        <f>Eingabe!V48</f>
        <v>0</v>
      </c>
      <c r="AZ7" s="22">
        <f>Eingabe!W48</f>
        <v>0</v>
      </c>
      <c r="BA7" s="22">
        <f>Eingabe!X48</f>
        <v>0</v>
      </c>
      <c r="BB7" s="22">
        <f>Eingabe!Y48</f>
        <v>0</v>
      </c>
      <c r="BC7" s="23">
        <f>Eingabe!Z48</f>
        <v>0</v>
      </c>
      <c r="BD7" s="43"/>
      <c r="BE7" s="43"/>
      <c r="BF7" s="43"/>
      <c r="BG7" s="43"/>
    </row>
    <row r="8" spans="1:59" ht="54.9" customHeight="1" thickBot="1" x14ac:dyDescent="0.35">
      <c r="A8" s="36"/>
      <c r="B8" s="84" t="str">
        <f>IF('Merkmale eintragen'!B7="","",'Merkmale eintragen'!B7)</f>
        <v/>
      </c>
      <c r="C8" s="82" t="e">
        <f>IF(Eingabe!$G$43=0,#N/A,Eingabe!$G$43)</f>
        <v>#N/A</v>
      </c>
      <c r="D8" s="73" t="e">
        <f>IF(Eingabe!$G$44=0,#N/A,Eingabe!$G$44)</f>
        <v>#N/A</v>
      </c>
      <c r="E8" s="74" t="e">
        <f>IF(ISERROR(Eingabe!$G$49),#N/A,Eingabe!$G$49)</f>
        <v>#N/A</v>
      </c>
      <c r="F8" s="71"/>
      <c r="G8" s="71"/>
      <c r="H8" s="71"/>
      <c r="I8" s="71"/>
      <c r="J8" s="71"/>
      <c r="K8" s="71"/>
      <c r="L8" s="71"/>
      <c r="M8" s="71"/>
      <c r="N8" s="71"/>
      <c r="O8" s="71"/>
      <c r="P8" s="71"/>
      <c r="Q8" s="71"/>
      <c r="R8" s="71"/>
      <c r="S8" s="71"/>
      <c r="T8" s="71"/>
      <c r="U8" s="71"/>
      <c r="V8" s="71"/>
      <c r="W8" s="71"/>
      <c r="X8" s="72"/>
      <c r="Y8" s="35"/>
      <c r="Z8" s="35"/>
      <c r="AA8" s="35"/>
      <c r="AB8" s="35"/>
      <c r="AC8" s="35"/>
      <c r="AD8" s="31" t="s">
        <v>74</v>
      </c>
      <c r="AE8" s="30">
        <f>Eingabe!B39</f>
        <v>0</v>
      </c>
      <c r="AF8" s="30">
        <f>Eingabe!C39</f>
        <v>0</v>
      </c>
      <c r="AG8" s="30">
        <f>Eingabe!D39</f>
        <v>0</v>
      </c>
      <c r="AH8" s="30">
        <f>Eingabe!E39</f>
        <v>0</v>
      </c>
      <c r="AI8" s="30">
        <f>Eingabe!F39</f>
        <v>0</v>
      </c>
      <c r="AJ8" s="30">
        <f>Eingabe!G39</f>
        <v>0</v>
      </c>
      <c r="AK8" s="30">
        <f>Eingabe!H39</f>
        <v>0</v>
      </c>
      <c r="AL8" s="30">
        <f>Eingabe!I39</f>
        <v>0</v>
      </c>
      <c r="AM8" s="30">
        <f>Eingabe!J39</f>
        <v>0</v>
      </c>
      <c r="AN8" s="30">
        <f>Eingabe!K39</f>
        <v>0</v>
      </c>
      <c r="AO8" s="30">
        <f>Eingabe!L39</f>
        <v>0</v>
      </c>
      <c r="AP8" s="30">
        <f>Eingabe!M39</f>
        <v>0</v>
      </c>
      <c r="AQ8" s="30">
        <f>Eingabe!N39</f>
        <v>0</v>
      </c>
      <c r="AR8" s="30">
        <f>Eingabe!O39</f>
        <v>0</v>
      </c>
      <c r="AS8" s="30">
        <f>Eingabe!P39</f>
        <v>0</v>
      </c>
      <c r="AT8" s="30">
        <f>Eingabe!Q39</f>
        <v>0</v>
      </c>
      <c r="AU8" s="30">
        <f>Eingabe!R39</f>
        <v>0</v>
      </c>
      <c r="AV8" s="30">
        <f>Eingabe!S39</f>
        <v>0</v>
      </c>
      <c r="AW8" s="30">
        <f>Eingabe!T39</f>
        <v>0</v>
      </c>
      <c r="AX8" s="30">
        <f>Eingabe!U39</f>
        <v>0</v>
      </c>
      <c r="AY8" s="30">
        <f>Eingabe!V39</f>
        <v>0</v>
      </c>
      <c r="AZ8" s="30">
        <f>Eingabe!W39</f>
        <v>0</v>
      </c>
      <c r="BA8" s="30">
        <f>Eingabe!X39</f>
        <v>0</v>
      </c>
      <c r="BB8" s="30">
        <f>Eingabe!Y39</f>
        <v>0</v>
      </c>
      <c r="BC8" s="30">
        <f>Eingabe!Z39</f>
        <v>0</v>
      </c>
      <c r="BD8" s="30"/>
      <c r="BE8" s="30"/>
      <c r="BF8" s="30"/>
      <c r="BG8" s="30"/>
    </row>
    <row r="9" spans="1:59" ht="54.9" customHeight="1" thickBot="1" x14ac:dyDescent="0.35">
      <c r="A9" s="36"/>
      <c r="B9" s="84" t="str">
        <f>IF('Merkmale eintragen'!B8="","",'Merkmale eintragen'!B8)</f>
        <v/>
      </c>
      <c r="C9" s="82" t="e">
        <f>IF(Eingabe!$H$43=0,#N/A,Eingabe!$H$43)</f>
        <v>#N/A</v>
      </c>
      <c r="D9" s="73" t="e">
        <f>IF(Eingabe!$H$44=0,#N/A,Eingabe!$H$44)</f>
        <v>#N/A</v>
      </c>
      <c r="E9" s="74" t="e">
        <f>IF(ISERROR(Eingabe!$H$49),#N/A,Eingabe!$H$49)</f>
        <v>#N/A</v>
      </c>
      <c r="F9" s="71"/>
      <c r="G9" s="71"/>
      <c r="H9" s="71"/>
      <c r="I9" s="71"/>
      <c r="J9" s="71"/>
      <c r="K9" s="71"/>
      <c r="L9" s="71"/>
      <c r="M9" s="71"/>
      <c r="N9" s="71"/>
      <c r="O9" s="71"/>
      <c r="P9" s="71"/>
      <c r="Q9" s="71"/>
      <c r="R9" s="71"/>
      <c r="S9" s="71"/>
      <c r="T9" s="71"/>
      <c r="U9" s="71"/>
      <c r="V9" s="71"/>
      <c r="W9" s="71"/>
      <c r="X9" s="72"/>
      <c r="Y9" s="35"/>
      <c r="Z9" s="35"/>
      <c r="AA9" s="35"/>
      <c r="AB9" s="35"/>
      <c r="AC9" s="35"/>
    </row>
    <row r="10" spans="1:59" ht="54.9" customHeight="1" thickBot="1" x14ac:dyDescent="0.35">
      <c r="A10" s="36"/>
      <c r="B10" s="84" t="str">
        <f>IF('Merkmale eintragen'!B9="","",'Merkmale eintragen'!B9)</f>
        <v/>
      </c>
      <c r="C10" s="82" t="e">
        <f>IF(Eingabe!$I$43=0,#N/A,Eingabe!$I$43)</f>
        <v>#N/A</v>
      </c>
      <c r="D10" s="73" t="e">
        <f>IF(Eingabe!$I$44=0,#N/A,Eingabe!$I$44)</f>
        <v>#N/A</v>
      </c>
      <c r="E10" s="74" t="e">
        <f>IF(ISERROR(Eingabe!$I$49),#N/A,Eingabe!$I$49)</f>
        <v>#N/A</v>
      </c>
      <c r="F10" s="71"/>
      <c r="G10" s="71"/>
      <c r="H10" s="71"/>
      <c r="I10" s="71"/>
      <c r="J10" s="71"/>
      <c r="K10" s="71"/>
      <c r="L10" s="71"/>
      <c r="M10" s="71"/>
      <c r="N10" s="71"/>
      <c r="O10" s="71"/>
      <c r="P10" s="71"/>
      <c r="Q10" s="71"/>
      <c r="R10" s="71"/>
      <c r="S10" s="71"/>
      <c r="T10" s="71"/>
      <c r="U10" s="71"/>
      <c r="V10" s="71"/>
      <c r="W10" s="71"/>
      <c r="X10" s="72"/>
      <c r="Y10" s="35"/>
      <c r="Z10" s="35"/>
      <c r="AA10" s="35"/>
      <c r="AB10" s="35"/>
      <c r="AC10" s="35"/>
    </row>
    <row r="11" spans="1:59" ht="54.9" customHeight="1" thickBot="1" x14ac:dyDescent="0.35">
      <c r="A11" s="36"/>
      <c r="B11" s="84" t="str">
        <f>IF('Merkmale eintragen'!B10="","",'Merkmale eintragen'!B10)</f>
        <v/>
      </c>
      <c r="C11" s="82" t="e">
        <f>IF(Eingabe!$J$43=0,#N/A,Eingabe!$J$43)</f>
        <v>#N/A</v>
      </c>
      <c r="D11" s="73" t="e">
        <f>IF(Eingabe!$J$44=0,#N/A,Eingabe!$J$44)</f>
        <v>#N/A</v>
      </c>
      <c r="E11" s="74" t="e">
        <f>IF(ISERROR(Eingabe!$J$49),#N/A,Eingabe!$J$49)</f>
        <v>#N/A</v>
      </c>
      <c r="F11" s="71"/>
      <c r="G11" s="71"/>
      <c r="H11" s="71"/>
      <c r="I11" s="71"/>
      <c r="J11" s="71"/>
      <c r="K11" s="71"/>
      <c r="L11" s="71"/>
      <c r="M11" s="71"/>
      <c r="N11" s="71"/>
      <c r="O11" s="71"/>
      <c r="P11" s="71"/>
      <c r="Q11" s="71"/>
      <c r="R11" s="71"/>
      <c r="S11" s="71"/>
      <c r="T11" s="71"/>
      <c r="U11" s="71"/>
      <c r="V11" s="71"/>
      <c r="W11" s="71"/>
      <c r="X11" s="72"/>
      <c r="Y11" s="35"/>
      <c r="Z11" s="35"/>
      <c r="AA11" s="35"/>
      <c r="AB11" s="35"/>
      <c r="AC11" s="35"/>
    </row>
    <row r="12" spans="1:59" ht="54.9" customHeight="1" thickBot="1" x14ac:dyDescent="0.35">
      <c r="A12" s="36"/>
      <c r="B12" s="84" t="str">
        <f>IF('Merkmale eintragen'!B11="","",'Merkmale eintragen'!B11)</f>
        <v/>
      </c>
      <c r="C12" s="82" t="e">
        <f>IF(Eingabe!$K$43=0,#N/A,Eingabe!$K$43)</f>
        <v>#N/A</v>
      </c>
      <c r="D12" s="73" t="e">
        <f>IF(Eingabe!$K$44=0,#N/A,Eingabe!$K$44)</f>
        <v>#N/A</v>
      </c>
      <c r="E12" s="74" t="e">
        <f>IF(ISERROR(Eingabe!$K$49),#N/A,Eingabe!$K$49)</f>
        <v>#N/A</v>
      </c>
      <c r="F12" s="71"/>
      <c r="G12" s="71"/>
      <c r="H12" s="71"/>
      <c r="I12" s="71"/>
      <c r="J12" s="71"/>
      <c r="K12" s="71"/>
      <c r="L12" s="71"/>
      <c r="M12" s="71"/>
      <c r="N12" s="71"/>
      <c r="O12" s="71"/>
      <c r="P12" s="71"/>
      <c r="Q12" s="71"/>
      <c r="R12" s="71"/>
      <c r="S12" s="71"/>
      <c r="T12" s="71"/>
      <c r="U12" s="71"/>
      <c r="V12" s="71"/>
      <c r="W12" s="71"/>
      <c r="X12" s="72"/>
      <c r="Y12" s="35"/>
      <c r="Z12" s="35"/>
      <c r="AA12" s="35"/>
      <c r="AB12" s="35"/>
      <c r="AC12" s="35"/>
    </row>
    <row r="13" spans="1:59" ht="54.9" customHeight="1" thickBot="1" x14ac:dyDescent="0.35">
      <c r="A13" s="36"/>
      <c r="B13" s="84" t="str">
        <f>IF('Merkmale eintragen'!B12="","",'Merkmale eintragen'!B12)</f>
        <v/>
      </c>
      <c r="C13" s="82" t="e">
        <f>IF(Eingabe!$L$43=0,#N/A,Eingabe!$L$43)</f>
        <v>#N/A</v>
      </c>
      <c r="D13" s="73" t="e">
        <f>IF(Eingabe!$L$44=0,#N/A,Eingabe!$L$44)</f>
        <v>#N/A</v>
      </c>
      <c r="E13" s="74" t="e">
        <f>IF(ISERROR(Eingabe!$L$49),#N/A,Eingabe!$L$49)</f>
        <v>#N/A</v>
      </c>
      <c r="F13" s="77"/>
      <c r="G13" s="77"/>
      <c r="H13" s="77"/>
      <c r="I13" s="77"/>
      <c r="J13" s="77"/>
      <c r="K13" s="77"/>
      <c r="L13" s="77"/>
      <c r="M13" s="77"/>
      <c r="N13" s="77"/>
      <c r="O13" s="77"/>
      <c r="P13" s="77"/>
      <c r="Q13" s="77"/>
      <c r="R13" s="77"/>
      <c r="S13" s="77"/>
      <c r="T13" s="77"/>
      <c r="U13" s="77"/>
      <c r="V13" s="77"/>
      <c r="W13" s="77"/>
      <c r="X13" s="78"/>
      <c r="Y13" s="35"/>
      <c r="Z13" s="35"/>
      <c r="AA13" s="35"/>
      <c r="AB13" s="35"/>
      <c r="AC13" s="35"/>
    </row>
    <row r="14" spans="1:59" ht="54.9" customHeight="1" thickBot="1" x14ac:dyDescent="0.35">
      <c r="A14" s="36"/>
      <c r="B14" s="84" t="str">
        <f>IF('Merkmale eintragen'!B13="","",'Merkmale eintragen'!B13)</f>
        <v/>
      </c>
      <c r="C14" s="82" t="e">
        <f>IF(Eingabe!$M$43=0,#N/A,Eingabe!$M$43)</f>
        <v>#N/A</v>
      </c>
      <c r="D14" s="73" t="e">
        <f>IF(Eingabe!$M$44=0,#N/A,Eingabe!$M$44)</f>
        <v>#N/A</v>
      </c>
      <c r="E14" s="74" t="e">
        <f>IF(ISERROR(Eingabe!$M$49),#N/A,Eingabe!$M$49)</f>
        <v>#N/A</v>
      </c>
      <c r="F14" s="71"/>
      <c r="G14" s="71"/>
      <c r="H14" s="71"/>
      <c r="I14" s="71"/>
      <c r="J14" s="71"/>
      <c r="K14" s="71"/>
      <c r="L14" s="71"/>
      <c r="M14" s="71"/>
      <c r="N14" s="71"/>
      <c r="O14" s="71"/>
      <c r="P14" s="71"/>
      <c r="Q14" s="71"/>
      <c r="R14" s="71"/>
      <c r="S14" s="71"/>
      <c r="T14" s="71"/>
      <c r="U14" s="71"/>
      <c r="V14" s="71"/>
      <c r="W14" s="71"/>
      <c r="X14" s="72"/>
      <c r="Y14" s="35"/>
      <c r="Z14" s="35"/>
      <c r="AA14" s="35"/>
      <c r="AB14" s="35"/>
      <c r="AC14" s="35"/>
    </row>
    <row r="15" spans="1:59" ht="54.9" customHeight="1" thickBot="1" x14ac:dyDescent="0.35">
      <c r="A15" s="36"/>
      <c r="B15" s="84" t="str">
        <f>IF('Merkmale eintragen'!B14="","",'Merkmale eintragen'!B14)</f>
        <v/>
      </c>
      <c r="C15" s="82" t="e">
        <f>IF(Eingabe!$N$43=0,#N/A,Eingabe!$N$43)</f>
        <v>#N/A</v>
      </c>
      <c r="D15" s="73" t="e">
        <f>IF(Eingabe!$N$44=0,#N/A,Eingabe!$N$44)</f>
        <v>#N/A</v>
      </c>
      <c r="E15" s="74" t="e">
        <f>IF(ISERROR(Eingabe!$N$49),#N/A,Eingabe!$N$49)</f>
        <v>#N/A</v>
      </c>
      <c r="F15" s="71"/>
      <c r="G15" s="71"/>
      <c r="H15" s="71"/>
      <c r="I15" s="71"/>
      <c r="J15" s="71"/>
      <c r="K15" s="71"/>
      <c r="L15" s="71"/>
      <c r="M15" s="71"/>
      <c r="N15" s="71"/>
      <c r="O15" s="71"/>
      <c r="P15" s="71"/>
      <c r="Q15" s="71"/>
      <c r="R15" s="71"/>
      <c r="S15" s="71"/>
      <c r="T15" s="71"/>
      <c r="U15" s="71"/>
      <c r="V15" s="71"/>
      <c r="W15" s="71"/>
      <c r="X15" s="72"/>
      <c r="Y15" s="35"/>
      <c r="Z15" s="35"/>
      <c r="AA15" s="35"/>
      <c r="AB15" s="35"/>
      <c r="AC15" s="35"/>
    </row>
    <row r="16" spans="1:59" ht="54.9" customHeight="1" thickBot="1" x14ac:dyDescent="0.35">
      <c r="A16" s="36"/>
      <c r="B16" s="84" t="str">
        <f>IF('Merkmale eintragen'!B15="","",'Merkmale eintragen'!B15)</f>
        <v/>
      </c>
      <c r="C16" s="82" t="e">
        <f>IF(Eingabe!$O$43=0,#N/A,Eingabe!$O$43)</f>
        <v>#N/A</v>
      </c>
      <c r="D16" s="73" t="e">
        <f>IF(Eingabe!$O$44=0,#N/A,Eingabe!$O$44)</f>
        <v>#N/A</v>
      </c>
      <c r="E16" s="74" t="e">
        <f>IF(ISERROR(Eingabe!$O$49),#N/A,Eingabe!$O$49)</f>
        <v>#N/A</v>
      </c>
      <c r="F16" s="79"/>
      <c r="G16" s="79"/>
      <c r="H16" s="79"/>
      <c r="I16" s="79"/>
      <c r="J16" s="79"/>
      <c r="K16" s="79"/>
      <c r="L16" s="79"/>
      <c r="M16" s="79"/>
      <c r="N16" s="79"/>
      <c r="O16" s="79"/>
      <c r="P16" s="79"/>
      <c r="Q16" s="79"/>
      <c r="R16" s="79"/>
      <c r="S16" s="79"/>
      <c r="T16" s="79"/>
      <c r="U16" s="79"/>
      <c r="V16" s="79"/>
      <c r="W16" s="79"/>
      <c r="X16" s="80"/>
      <c r="Y16" s="35"/>
      <c r="Z16" s="35"/>
      <c r="AA16" s="35"/>
      <c r="AB16" s="35"/>
      <c r="AC16" s="35"/>
    </row>
    <row r="17" spans="1:30" ht="54.9" customHeight="1" thickBot="1" x14ac:dyDescent="0.35">
      <c r="A17" s="36"/>
      <c r="B17" s="84" t="str">
        <f>IF('Merkmale eintragen'!B16="","",'Merkmale eintragen'!B16)</f>
        <v/>
      </c>
      <c r="C17" s="82" t="e">
        <f>IF(Eingabe!$P$43=0,#N/A,Eingabe!$P$43)</f>
        <v>#N/A</v>
      </c>
      <c r="D17" s="73" t="e">
        <f>IF(Eingabe!$P$44=0,#N/A,Eingabe!$P$44)</f>
        <v>#N/A</v>
      </c>
      <c r="E17" s="74" t="e">
        <f>IF(ISERROR(Eingabe!$P$49),#N/A,Eingabe!$P$49)</f>
        <v>#N/A</v>
      </c>
      <c r="F17" s="71"/>
      <c r="G17" s="71"/>
      <c r="H17" s="71"/>
      <c r="I17" s="71"/>
      <c r="J17" s="71"/>
      <c r="K17" s="71"/>
      <c r="L17" s="71"/>
      <c r="M17" s="71"/>
      <c r="N17" s="71"/>
      <c r="O17" s="71"/>
      <c r="P17" s="71"/>
      <c r="Q17" s="71"/>
      <c r="R17" s="71"/>
      <c r="S17" s="71"/>
      <c r="T17" s="71"/>
      <c r="U17" s="71"/>
      <c r="V17" s="71"/>
      <c r="W17" s="71"/>
      <c r="X17" s="72"/>
      <c r="Y17" s="35"/>
      <c r="Z17" s="35"/>
      <c r="AA17" s="35"/>
      <c r="AB17" s="35"/>
      <c r="AC17" s="35"/>
    </row>
    <row r="18" spans="1:30" ht="54.9" customHeight="1" thickBot="1" x14ac:dyDescent="0.35">
      <c r="A18" s="36"/>
      <c r="B18" s="84" t="str">
        <f>IF('Merkmale eintragen'!B17="","",'Merkmale eintragen'!B17)</f>
        <v/>
      </c>
      <c r="C18" s="82" t="e">
        <f>IF(Eingabe!$Q$43=0,#N/A,Eingabe!$Q$43)</f>
        <v>#N/A</v>
      </c>
      <c r="D18" s="73" t="e">
        <f>IF(Eingabe!$Q$44=0,#N/A,Eingabe!$Q$44)</f>
        <v>#N/A</v>
      </c>
      <c r="E18" s="74" t="e">
        <f>IF(ISERROR(Eingabe!$Q$49),#N/A,Eingabe!$Q$49)</f>
        <v>#N/A</v>
      </c>
      <c r="F18" s="71"/>
      <c r="G18" s="71"/>
      <c r="H18" s="71"/>
      <c r="I18" s="71"/>
      <c r="J18" s="71"/>
      <c r="K18" s="71"/>
      <c r="L18" s="71"/>
      <c r="M18" s="71"/>
      <c r="N18" s="71"/>
      <c r="O18" s="71"/>
      <c r="P18" s="71"/>
      <c r="Q18" s="71"/>
      <c r="R18" s="71"/>
      <c r="S18" s="71"/>
      <c r="T18" s="71"/>
      <c r="U18" s="71"/>
      <c r="V18" s="71"/>
      <c r="W18" s="71"/>
      <c r="X18" s="72"/>
      <c r="Y18" s="35"/>
      <c r="Z18" s="35"/>
      <c r="AA18" s="35"/>
      <c r="AB18" s="35"/>
      <c r="AC18" s="35"/>
    </row>
    <row r="19" spans="1:30" ht="54.9" customHeight="1" thickBot="1" x14ac:dyDescent="0.35">
      <c r="A19" s="36"/>
      <c r="B19" s="84" t="str">
        <f>IF('Merkmale eintragen'!B18="","",'Merkmale eintragen'!B18)</f>
        <v/>
      </c>
      <c r="C19" s="82" t="e">
        <f>IF(Eingabe!$R$43=0,#N/A,Eingabe!$R$43)</f>
        <v>#N/A</v>
      </c>
      <c r="D19" s="73" t="e">
        <f>IF(Eingabe!$R$44=0,#N/A,Eingabe!$R$44)</f>
        <v>#N/A</v>
      </c>
      <c r="E19" s="74" t="e">
        <f>IF(ISERROR(Eingabe!$R$49),#N/A,Eingabe!$R$49)</f>
        <v>#N/A</v>
      </c>
      <c r="F19" s="71"/>
      <c r="G19" s="71"/>
      <c r="H19" s="71"/>
      <c r="I19" s="71"/>
      <c r="J19" s="71"/>
      <c r="K19" s="71"/>
      <c r="L19" s="71"/>
      <c r="M19" s="71"/>
      <c r="N19" s="71"/>
      <c r="O19" s="71"/>
      <c r="P19" s="71"/>
      <c r="Q19" s="71"/>
      <c r="R19" s="71"/>
      <c r="S19" s="71"/>
      <c r="T19" s="71"/>
      <c r="U19" s="71"/>
      <c r="V19" s="71"/>
      <c r="W19" s="71"/>
      <c r="X19" s="72"/>
      <c r="Y19" s="35"/>
      <c r="Z19" s="35"/>
      <c r="AA19" s="35"/>
      <c r="AB19" s="35"/>
      <c r="AC19" s="35"/>
    </row>
    <row r="20" spans="1:30" ht="54.9" customHeight="1" thickBot="1" x14ac:dyDescent="0.35">
      <c r="A20" s="36"/>
      <c r="B20" s="84" t="str">
        <f>IF('Merkmale eintragen'!B19="","",'Merkmale eintragen'!B19)</f>
        <v/>
      </c>
      <c r="C20" s="82" t="e">
        <f>IF(Eingabe!$S$43=0,#N/A,Eingabe!$S$43)</f>
        <v>#N/A</v>
      </c>
      <c r="D20" s="73" t="e">
        <f>IF(Eingabe!$S$44=0,#N/A,Eingabe!$S$44)</f>
        <v>#N/A</v>
      </c>
      <c r="E20" s="74" t="e">
        <f>IF(ISERROR(Eingabe!$S$49),#N/A,Eingabe!$S$49)</f>
        <v>#N/A</v>
      </c>
      <c r="F20" s="71"/>
      <c r="G20" s="71"/>
      <c r="H20" s="71"/>
      <c r="I20" s="71"/>
      <c r="J20" s="71"/>
      <c r="K20" s="71"/>
      <c r="L20" s="71"/>
      <c r="M20" s="71"/>
      <c r="N20" s="71"/>
      <c r="O20" s="71"/>
      <c r="P20" s="71"/>
      <c r="Q20" s="71"/>
      <c r="R20" s="71"/>
      <c r="S20" s="71"/>
      <c r="T20" s="71"/>
      <c r="U20" s="71"/>
      <c r="V20" s="71"/>
      <c r="W20" s="71"/>
      <c r="X20" s="72"/>
      <c r="Y20" s="35"/>
      <c r="Z20" s="35"/>
      <c r="AA20" s="35"/>
      <c r="AB20" s="35"/>
      <c r="AC20" s="35"/>
    </row>
    <row r="21" spans="1:30" ht="54.9" customHeight="1" thickBot="1" x14ac:dyDescent="0.35">
      <c r="A21" s="36"/>
      <c r="B21" s="84" t="str">
        <f>IF('Merkmale eintragen'!B20="","",'Merkmale eintragen'!B20)</f>
        <v/>
      </c>
      <c r="C21" s="82" t="e">
        <f>IF(Eingabe!$T$43=0,#N/A,Eingabe!$T$43)</f>
        <v>#N/A</v>
      </c>
      <c r="D21" s="73" t="e">
        <f>IF(Eingabe!$T$44=0,#N/A,Eingabe!$T$44)</f>
        <v>#N/A</v>
      </c>
      <c r="E21" s="74" t="e">
        <f>IF(ISERROR(Eingabe!$T$49),#N/A,Eingabe!$T$49)</f>
        <v>#N/A</v>
      </c>
      <c r="F21" s="71"/>
      <c r="G21" s="71"/>
      <c r="H21" s="71"/>
      <c r="I21" s="71"/>
      <c r="J21" s="71"/>
      <c r="K21" s="71"/>
      <c r="L21" s="71"/>
      <c r="M21" s="71"/>
      <c r="N21" s="71"/>
      <c r="O21" s="71"/>
      <c r="P21" s="71"/>
      <c r="Q21" s="71"/>
      <c r="R21" s="71"/>
      <c r="S21" s="71"/>
      <c r="T21" s="71"/>
      <c r="U21" s="71"/>
      <c r="V21" s="71"/>
      <c r="W21" s="71"/>
      <c r="X21" s="72"/>
      <c r="Y21" s="35"/>
      <c r="Z21" s="35"/>
      <c r="AA21" s="35"/>
      <c r="AB21" s="35"/>
      <c r="AC21" s="35"/>
    </row>
    <row r="22" spans="1:30" ht="54.9" customHeight="1" thickBot="1" x14ac:dyDescent="0.35">
      <c r="A22" s="36"/>
      <c r="B22" s="84" t="str">
        <f>IF('Merkmale eintragen'!B21="","",'Merkmale eintragen'!B21)</f>
        <v/>
      </c>
      <c r="C22" s="82" t="e">
        <f>IF(Eingabe!$U$43=0,#N/A,Eingabe!$U$43)</f>
        <v>#N/A</v>
      </c>
      <c r="D22" s="73" t="e">
        <f>IF(Eingabe!$U$44=0,#N/A,Eingabe!$U$44)</f>
        <v>#N/A</v>
      </c>
      <c r="E22" s="74" t="e">
        <f>IF(ISERROR(Eingabe!$U$49),#N/A,Eingabe!$U$49)</f>
        <v>#N/A</v>
      </c>
      <c r="F22" s="71"/>
      <c r="G22" s="71"/>
      <c r="H22" s="71"/>
      <c r="I22" s="71"/>
      <c r="J22" s="71"/>
      <c r="K22" s="71"/>
      <c r="L22" s="71"/>
      <c r="M22" s="71"/>
      <c r="N22" s="71"/>
      <c r="O22" s="71"/>
      <c r="P22" s="71"/>
      <c r="Q22" s="71"/>
      <c r="R22" s="71"/>
      <c r="S22" s="71"/>
      <c r="T22" s="71"/>
      <c r="U22" s="71"/>
      <c r="V22" s="71"/>
      <c r="W22" s="71"/>
      <c r="X22" s="72"/>
      <c r="Y22" s="35"/>
      <c r="Z22" s="35"/>
      <c r="AA22" s="35"/>
      <c r="AB22" s="35"/>
      <c r="AC22" s="35"/>
    </row>
    <row r="23" spans="1:30" ht="54.9" customHeight="1" thickBot="1" x14ac:dyDescent="0.35">
      <c r="A23" s="36"/>
      <c r="B23" s="84" t="str">
        <f>IF('Merkmale eintragen'!B22="","",'Merkmale eintragen'!B22)</f>
        <v/>
      </c>
      <c r="C23" s="82" t="e">
        <f>IF(Eingabe!$V$43=0,#N/A,Eingabe!$V$43)</f>
        <v>#N/A</v>
      </c>
      <c r="D23" s="73" t="e">
        <f>IF(Eingabe!$V$44=0,#N/A,Eingabe!$V$44)</f>
        <v>#N/A</v>
      </c>
      <c r="E23" s="74" t="e">
        <f>IF(ISERROR(Eingabe!$V$49),#N/A,Eingabe!$V$49)</f>
        <v>#N/A</v>
      </c>
      <c r="F23" s="77"/>
      <c r="G23" s="77"/>
      <c r="H23" s="77"/>
      <c r="I23" s="77"/>
      <c r="J23" s="77"/>
      <c r="K23" s="77"/>
      <c r="L23" s="77"/>
      <c r="M23" s="77"/>
      <c r="N23" s="77"/>
      <c r="O23" s="77"/>
      <c r="P23" s="77"/>
      <c r="Q23" s="77"/>
      <c r="R23" s="77"/>
      <c r="S23" s="77"/>
      <c r="T23" s="77"/>
      <c r="U23" s="77"/>
      <c r="V23" s="77"/>
      <c r="W23" s="77"/>
      <c r="X23" s="78"/>
      <c r="Y23" s="35"/>
      <c r="Z23" s="35"/>
      <c r="AA23" s="35"/>
      <c r="AB23" s="35"/>
      <c r="AC23" s="35"/>
    </row>
    <row r="24" spans="1:30" ht="54.9" customHeight="1" thickBot="1" x14ac:dyDescent="0.35">
      <c r="A24" s="36"/>
      <c r="B24" s="84" t="str">
        <f>IF('Merkmale eintragen'!B23="","",'Merkmale eintragen'!B23)</f>
        <v/>
      </c>
      <c r="C24" s="82" t="e">
        <f>IF(Eingabe!$W$43=0,#N/A,Eingabe!$W$43)</f>
        <v>#N/A</v>
      </c>
      <c r="D24" s="73" t="e">
        <f>IF(Eingabe!$W$44=0,#N/A,Eingabe!$W$44)</f>
        <v>#N/A</v>
      </c>
      <c r="E24" s="74" t="e">
        <f>IF(ISERROR(Eingabe!$W$49),#N/A,Eingabe!$W$49)</f>
        <v>#N/A</v>
      </c>
      <c r="F24" s="71"/>
      <c r="G24" s="71"/>
      <c r="H24" s="71"/>
      <c r="I24" s="71"/>
      <c r="J24" s="71"/>
      <c r="K24" s="71"/>
      <c r="L24" s="71"/>
      <c r="M24" s="71"/>
      <c r="N24" s="71"/>
      <c r="O24" s="71"/>
      <c r="P24" s="71"/>
      <c r="Q24" s="71"/>
      <c r="R24" s="71"/>
      <c r="S24" s="71"/>
      <c r="T24" s="71"/>
      <c r="U24" s="71"/>
      <c r="V24" s="71"/>
      <c r="W24" s="71"/>
      <c r="X24" s="72"/>
      <c r="Y24" s="35"/>
      <c r="Z24" s="35"/>
      <c r="AA24" s="35"/>
      <c r="AB24" s="35"/>
      <c r="AC24" s="35"/>
    </row>
    <row r="25" spans="1:30" ht="54.9" customHeight="1" thickBot="1" x14ac:dyDescent="0.35">
      <c r="A25" s="36"/>
      <c r="B25" s="84" t="str">
        <f>IF('Merkmale eintragen'!B24="","",'Merkmale eintragen'!B24)</f>
        <v/>
      </c>
      <c r="C25" s="82" t="e">
        <f>IF(Eingabe!$X$43=0,#N/A,Eingabe!$X$43)</f>
        <v>#N/A</v>
      </c>
      <c r="D25" s="73" t="e">
        <f>IF(Eingabe!$X$44=0,#N/A,Eingabe!$X$44)</f>
        <v>#N/A</v>
      </c>
      <c r="E25" s="74" t="e">
        <f>IF(ISERROR(Eingabe!$X$49),#N/A,Eingabe!$X$49)</f>
        <v>#N/A</v>
      </c>
      <c r="F25" s="71"/>
      <c r="G25" s="71"/>
      <c r="H25" s="71"/>
      <c r="I25" s="71"/>
      <c r="J25" s="71"/>
      <c r="K25" s="71"/>
      <c r="L25" s="71"/>
      <c r="M25" s="71"/>
      <c r="N25" s="71"/>
      <c r="O25" s="71"/>
      <c r="P25" s="71"/>
      <c r="Q25" s="71"/>
      <c r="R25" s="71"/>
      <c r="S25" s="71"/>
      <c r="T25" s="71"/>
      <c r="U25" s="71"/>
      <c r="V25" s="71"/>
      <c r="W25" s="71"/>
      <c r="X25" s="72"/>
      <c r="Y25" s="35"/>
      <c r="Z25" s="35"/>
      <c r="AA25" s="35"/>
      <c r="AB25" s="35"/>
      <c r="AC25" s="35"/>
    </row>
    <row r="26" spans="1:30" ht="54.9" customHeight="1" thickBot="1" x14ac:dyDescent="0.35">
      <c r="A26" s="36"/>
      <c r="B26" s="84" t="str">
        <f>IF('Merkmale eintragen'!B25="","",'Merkmale eintragen'!B25)</f>
        <v/>
      </c>
      <c r="C26" s="82" t="e">
        <f>IF(Eingabe!$Y$43=0,#N/A,Eingabe!$Y$43)</f>
        <v>#N/A</v>
      </c>
      <c r="D26" s="73" t="e">
        <f>IF(Eingabe!$Y$44=0,#N/A,Eingabe!$Y$44)</f>
        <v>#N/A</v>
      </c>
      <c r="E26" s="74" t="e">
        <f>IF(ISERROR(Eingabe!$Y$49),#N/A,Eingabe!$Y$49)</f>
        <v>#N/A</v>
      </c>
      <c r="F26" s="71"/>
      <c r="G26" s="71"/>
      <c r="H26" s="71"/>
      <c r="I26" s="71"/>
      <c r="J26" s="71"/>
      <c r="K26" s="71"/>
      <c r="L26" s="71"/>
      <c r="M26" s="71"/>
      <c r="N26" s="71"/>
      <c r="O26" s="71"/>
      <c r="P26" s="71"/>
      <c r="Q26" s="71"/>
      <c r="R26" s="71"/>
      <c r="S26" s="71"/>
      <c r="T26" s="71"/>
      <c r="U26" s="71"/>
      <c r="V26" s="71"/>
      <c r="W26" s="71"/>
      <c r="X26" s="72"/>
      <c r="Y26" s="35"/>
      <c r="Z26" s="35"/>
      <c r="AA26" s="35"/>
      <c r="AB26" s="35"/>
      <c r="AC26" s="35"/>
    </row>
    <row r="27" spans="1:30" ht="54.9" customHeight="1" thickBot="1" x14ac:dyDescent="0.35">
      <c r="A27" s="36"/>
      <c r="B27" s="84" t="str">
        <f>IF('Merkmale eintragen'!B26="","",'Merkmale eintragen'!B26)</f>
        <v/>
      </c>
      <c r="C27" s="83" t="e">
        <f>IF(Eingabe!$Z$43=0,#N/A,Eingabe!$Z$43)</f>
        <v>#N/A</v>
      </c>
      <c r="D27" s="75" t="e">
        <f>IF(Eingabe!$Z$44=0,#N/A,Eingabe!$Z$44)</f>
        <v>#N/A</v>
      </c>
      <c r="E27" s="76" t="e">
        <f>IF(ISERROR(Eingabe!$Z$49),#N/A,Eingabe!$Z$49)</f>
        <v>#N/A</v>
      </c>
      <c r="F27" s="71"/>
      <c r="G27" s="71"/>
      <c r="H27" s="71"/>
      <c r="I27" s="71"/>
      <c r="J27" s="71"/>
      <c r="K27" s="71"/>
      <c r="L27" s="71"/>
      <c r="M27" s="71"/>
      <c r="N27" s="71"/>
      <c r="O27" s="71"/>
      <c r="P27" s="71"/>
      <c r="Q27" s="71"/>
      <c r="R27" s="71"/>
      <c r="S27" s="71"/>
      <c r="T27" s="71"/>
      <c r="U27" s="71"/>
      <c r="V27" s="71"/>
      <c r="W27" s="71"/>
      <c r="X27" s="72"/>
      <c r="Y27" s="35"/>
      <c r="Z27" s="35"/>
      <c r="AA27" s="35"/>
      <c r="AB27" s="35"/>
      <c r="AC27" s="35"/>
    </row>
    <row r="28" spans="1:30" x14ac:dyDescent="0.3">
      <c r="A28" s="37"/>
      <c r="B28" s="37"/>
      <c r="C28" s="37"/>
      <c r="D28" s="37"/>
      <c r="E28" s="37"/>
      <c r="F28" s="32"/>
      <c r="G28" s="58" t="s">
        <v>75</v>
      </c>
      <c r="H28" s="37"/>
      <c r="I28" s="37"/>
      <c r="J28" s="37"/>
      <c r="K28" s="37"/>
      <c r="L28" s="33"/>
      <c r="M28" s="58" t="s">
        <v>1</v>
      </c>
      <c r="N28" s="37"/>
      <c r="O28" s="37"/>
      <c r="P28" s="37"/>
      <c r="Q28" s="37"/>
      <c r="R28" s="34"/>
      <c r="S28" s="58" t="s">
        <v>76</v>
      </c>
      <c r="T28" s="37"/>
      <c r="U28" s="37"/>
      <c r="V28" s="37"/>
      <c r="W28" s="37"/>
      <c r="X28" s="37"/>
      <c r="Y28" s="37"/>
      <c r="Z28" s="37"/>
      <c r="AA28" s="37"/>
      <c r="AB28" s="37"/>
      <c r="AC28" s="37"/>
    </row>
    <row r="29" spans="1:30" x14ac:dyDescent="0.3">
      <c r="A29" s="37"/>
      <c r="B29" s="37"/>
      <c r="C29" s="37"/>
      <c r="D29" s="37"/>
      <c r="E29" s="37"/>
      <c r="H29" s="37"/>
      <c r="I29" s="37"/>
      <c r="J29" s="37"/>
      <c r="K29" s="37"/>
      <c r="L29" s="37"/>
      <c r="M29" s="37"/>
      <c r="N29" s="37"/>
      <c r="O29" s="37"/>
      <c r="P29" s="37"/>
      <c r="Q29" s="37"/>
      <c r="R29" s="37"/>
      <c r="S29" s="37"/>
      <c r="T29" s="37"/>
      <c r="U29" s="37"/>
      <c r="V29" s="37"/>
      <c r="W29" s="37"/>
      <c r="X29" s="37"/>
      <c r="Y29" s="37"/>
      <c r="Z29" s="37"/>
      <c r="AA29" s="37"/>
      <c r="AB29" s="37"/>
      <c r="AC29" s="37"/>
    </row>
    <row r="30" spans="1:30" x14ac:dyDescent="0.3">
      <c r="A30" s="37"/>
      <c r="B30" s="37"/>
      <c r="C30" s="37"/>
      <c r="D30" s="37"/>
      <c r="E30" s="37"/>
      <c r="H30" s="37"/>
      <c r="I30" s="37"/>
      <c r="J30" s="37"/>
      <c r="K30" s="37"/>
      <c r="L30" s="37"/>
      <c r="M30" s="37"/>
      <c r="N30" s="37"/>
      <c r="O30" s="37"/>
      <c r="P30" s="37"/>
      <c r="Q30" s="37"/>
      <c r="R30" s="37"/>
      <c r="S30" s="37"/>
      <c r="T30" s="37"/>
      <c r="U30" s="37"/>
      <c r="V30" s="37"/>
      <c r="W30" s="37"/>
      <c r="X30" s="37"/>
      <c r="Y30" s="37"/>
      <c r="Z30" s="37"/>
      <c r="AA30" s="37"/>
      <c r="AB30" s="37"/>
      <c r="AC30" s="37"/>
    </row>
    <row r="31" spans="1:30" x14ac:dyDescent="0.3">
      <c r="A31" s="37"/>
      <c r="B31" s="37"/>
      <c r="C31" s="37"/>
      <c r="D31" s="37"/>
      <c r="E31" s="37"/>
      <c r="H31" s="37"/>
      <c r="I31" s="37"/>
      <c r="J31" s="37"/>
      <c r="K31" s="37"/>
      <c r="L31" s="37"/>
      <c r="M31" s="37"/>
      <c r="N31" s="37"/>
      <c r="O31" s="37"/>
      <c r="P31" s="37"/>
      <c r="Q31" s="37"/>
      <c r="R31" s="37"/>
      <c r="S31" s="37"/>
      <c r="T31" s="37"/>
      <c r="U31" s="37"/>
      <c r="V31" s="37"/>
      <c r="W31" s="37"/>
      <c r="X31" s="37"/>
      <c r="Y31" s="37"/>
      <c r="Z31" s="37"/>
      <c r="AA31" s="37"/>
      <c r="AB31" s="37"/>
      <c r="AC31" s="37"/>
    </row>
    <row r="32" spans="1:30" x14ac:dyDescent="0.3">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row>
  </sheetData>
  <sheetProtection password="CCAC" sheet="1" objects="1" scenarios="1"/>
  <sortState columnSort="1" ref="A1:AC1">
    <sortCondition descending="1" ref="F1:AH1"/>
  </sortState>
  <mergeCells count="1">
    <mergeCell ref="AE2:BC2"/>
  </mergeCells>
  <conditionalFormatting sqref="C3:E27">
    <cfRule type="containsErrors" dxfId="2" priority="2">
      <formula>ISERROR(C3)</formula>
    </cfRule>
  </conditionalFormatting>
  <pageMargins left="0.70866141732283472" right="0.70866141732283472" top="0.78740157480314965" bottom="0.78740157480314965" header="0.31496062992125984" footer="0.31496062992125984"/>
  <pageSetup paperSize="9" scale="49" orientation="portrait" r:id="rId1"/>
  <headerFooter>
    <oddHeader>&amp;L&amp;20&amp;A&amp;C&amp;28Mehrperspektivische Unterrichtsbeobachtung
&amp;R&amp;G</oddHeader>
    <oddFooter>&amp;C&amp;D&amp;R&amp;P</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G32"/>
  <sheetViews>
    <sheetView zoomScaleNormal="100" zoomScaleSheetLayoutView="70" workbookViewId="0">
      <selection activeCell="Z4" sqref="Z4"/>
    </sheetView>
  </sheetViews>
  <sheetFormatPr baseColWidth="10" defaultRowHeight="14.4" x14ac:dyDescent="0.3"/>
  <cols>
    <col min="1" max="1" width="3.88671875" bestFit="1" customWidth="1"/>
    <col min="2" max="2" width="52.6640625" customWidth="1"/>
    <col min="3" max="3" width="3.5546875" customWidth="1"/>
    <col min="4" max="4" width="4.6640625" bestFit="1" customWidth="1"/>
    <col min="5" max="5" width="8.33203125" bestFit="1" customWidth="1"/>
    <col min="6" max="23" width="4.6640625" customWidth="1"/>
    <col min="24" max="24" width="6.109375" customWidth="1"/>
    <col min="25" max="29" width="3.5546875" customWidth="1"/>
    <col min="30" max="30" width="20.44140625" bestFit="1" customWidth="1"/>
    <col min="31" max="59" width="4.6640625" customWidth="1"/>
  </cols>
  <sheetData>
    <row r="1" spans="1:59" ht="15" thickBot="1" x14ac:dyDescent="0.35">
      <c r="A1" s="57">
        <v>25</v>
      </c>
      <c r="B1" s="57">
        <v>24</v>
      </c>
      <c r="C1" s="57">
        <v>23</v>
      </c>
      <c r="D1" s="57">
        <v>22</v>
      </c>
      <c r="E1" s="57">
        <v>21</v>
      </c>
      <c r="F1" s="57">
        <v>20</v>
      </c>
      <c r="G1" s="57">
        <v>19</v>
      </c>
      <c r="H1" s="57">
        <v>18</v>
      </c>
      <c r="I1" s="57">
        <v>17</v>
      </c>
      <c r="J1" s="57">
        <v>16</v>
      </c>
      <c r="K1" s="57">
        <v>15</v>
      </c>
      <c r="L1" s="57">
        <v>14</v>
      </c>
      <c r="M1" s="57">
        <v>13</v>
      </c>
      <c r="N1" s="57">
        <v>12</v>
      </c>
      <c r="O1" s="57">
        <v>11</v>
      </c>
      <c r="P1" s="57">
        <v>10</v>
      </c>
      <c r="Q1" s="57">
        <v>9</v>
      </c>
      <c r="R1" s="57">
        <v>8</v>
      </c>
      <c r="S1" s="57">
        <v>7</v>
      </c>
      <c r="T1" s="57">
        <v>6</v>
      </c>
      <c r="U1" s="57">
        <v>5</v>
      </c>
      <c r="V1" s="57">
        <v>4</v>
      </c>
      <c r="W1" s="57">
        <v>3</v>
      </c>
      <c r="X1" s="57">
        <v>2</v>
      </c>
      <c r="Y1" s="57">
        <v>1</v>
      </c>
      <c r="Z1" s="37"/>
    </row>
    <row r="2" spans="1:59" ht="16.2" thickBot="1" x14ac:dyDescent="0.35">
      <c r="A2" s="15"/>
      <c r="B2" s="16" t="s">
        <v>47</v>
      </c>
      <c r="C2" s="17" t="s">
        <v>45</v>
      </c>
      <c r="D2" s="18" t="s">
        <v>46</v>
      </c>
      <c r="E2" s="18" t="s">
        <v>44</v>
      </c>
      <c r="F2" s="17" t="s">
        <v>41</v>
      </c>
      <c r="G2" s="18"/>
      <c r="H2" s="18"/>
      <c r="I2" s="18"/>
      <c r="J2" s="18"/>
      <c r="K2" s="18" t="s">
        <v>40</v>
      </c>
      <c r="L2" s="18"/>
      <c r="M2" s="18"/>
      <c r="N2" s="18"/>
      <c r="O2" s="18"/>
      <c r="P2" s="18"/>
      <c r="Q2" s="18" t="s">
        <v>39</v>
      </c>
      <c r="R2" s="18"/>
      <c r="S2" s="18"/>
      <c r="T2" s="18"/>
      <c r="U2" s="18"/>
      <c r="V2" s="18"/>
      <c r="W2" s="18" t="s">
        <v>38</v>
      </c>
      <c r="X2" s="19"/>
      <c r="Y2" s="56"/>
      <c r="Z2" s="56"/>
      <c r="AA2" s="56"/>
      <c r="AB2" s="57"/>
      <c r="AC2" s="57"/>
      <c r="AD2" s="29"/>
      <c r="AE2" s="164" t="s">
        <v>48</v>
      </c>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6"/>
      <c r="BD2" s="29"/>
      <c r="BE2" s="29"/>
      <c r="BF2" s="29"/>
      <c r="BG2" s="29"/>
    </row>
    <row r="3" spans="1:59" ht="54.9" customHeight="1" thickBot="1" x14ac:dyDescent="0.35">
      <c r="A3" s="36"/>
      <c r="B3" s="84">
        <f>'Merkmale eintragen'!C2</f>
        <v>0</v>
      </c>
      <c r="C3" s="81" t="e">
        <f>IF(Eingabe!$B$43=0,#N/A,Eingabe!$B$43)</f>
        <v>#N/A</v>
      </c>
      <c r="D3" s="69" t="e">
        <f>IF(Eingabe!$B$44=0,#N/A,Eingabe!$B$44)</f>
        <v>#N/A</v>
      </c>
      <c r="E3" s="70" t="e">
        <f>IF(ISERROR(Eingabe!$B$49),#N/A,Eingabe!$B$49)</f>
        <v>#N/A</v>
      </c>
      <c r="F3" s="77"/>
      <c r="G3" s="77"/>
      <c r="H3" s="77"/>
      <c r="I3" s="77"/>
      <c r="J3" s="77"/>
      <c r="K3" s="77"/>
      <c r="L3" s="77"/>
      <c r="M3" s="77"/>
      <c r="N3" s="77"/>
      <c r="O3" s="77"/>
      <c r="P3" s="77"/>
      <c r="Q3" s="77"/>
      <c r="R3" s="77"/>
      <c r="S3" s="77"/>
      <c r="T3" s="77"/>
      <c r="U3" s="77"/>
      <c r="V3" s="77"/>
      <c r="W3" s="77"/>
      <c r="X3" s="78"/>
      <c r="Y3" s="35"/>
      <c r="Z3" s="35"/>
      <c r="AA3" s="35"/>
      <c r="AB3" s="35"/>
      <c r="AC3" s="35"/>
      <c r="AE3" s="38" t="s">
        <v>49</v>
      </c>
      <c r="AF3" s="39" t="s">
        <v>50</v>
      </c>
      <c r="AG3" s="39" t="s">
        <v>51</v>
      </c>
      <c r="AH3" s="39" t="s">
        <v>52</v>
      </c>
      <c r="AI3" s="39" t="s">
        <v>53</v>
      </c>
      <c r="AJ3" s="39" t="s">
        <v>54</v>
      </c>
      <c r="AK3" s="39" t="s">
        <v>55</v>
      </c>
      <c r="AL3" s="39" t="s">
        <v>56</v>
      </c>
      <c r="AM3" s="39" t="s">
        <v>57</v>
      </c>
      <c r="AN3" s="39" t="s">
        <v>58</v>
      </c>
      <c r="AO3" s="39" t="s">
        <v>59</v>
      </c>
      <c r="AP3" s="39" t="s">
        <v>60</v>
      </c>
      <c r="AQ3" s="39" t="s">
        <v>61</v>
      </c>
      <c r="AR3" s="39" t="s">
        <v>62</v>
      </c>
      <c r="AS3" s="39" t="s">
        <v>63</v>
      </c>
      <c r="AT3" s="39" t="s">
        <v>64</v>
      </c>
      <c r="AU3" s="39" t="s">
        <v>65</v>
      </c>
      <c r="AV3" s="39" t="s">
        <v>66</v>
      </c>
      <c r="AW3" s="39" t="s">
        <v>67</v>
      </c>
      <c r="AX3" s="39" t="s">
        <v>68</v>
      </c>
      <c r="AY3" s="39" t="s">
        <v>69</v>
      </c>
      <c r="AZ3" s="39" t="s">
        <v>70</v>
      </c>
      <c r="BA3" s="39" t="s">
        <v>71</v>
      </c>
      <c r="BB3" s="39" t="s">
        <v>72</v>
      </c>
      <c r="BC3" s="40" t="s">
        <v>73</v>
      </c>
      <c r="BD3" s="42"/>
      <c r="BE3" s="42"/>
      <c r="BF3" s="42"/>
      <c r="BG3" s="42"/>
    </row>
    <row r="4" spans="1:59" ht="54.9" customHeight="1" thickBot="1" x14ac:dyDescent="0.35">
      <c r="A4" s="36"/>
      <c r="B4" s="84">
        <f>'Merkmale eintragen'!C3</f>
        <v>0</v>
      </c>
      <c r="C4" s="82" t="e">
        <f>IF(Eingabe!$C$43=0,#N/A,Eingabe!$C$43)</f>
        <v>#N/A</v>
      </c>
      <c r="D4" s="73" t="e">
        <f>IF(Eingabe!$C$44=0,#N/A,Eingabe!$C$44)</f>
        <v>#N/A</v>
      </c>
      <c r="E4" s="74" t="e">
        <f>IF(ISERROR(Eingabe!$C$49),#N/A,Eingabe!$C$49)</f>
        <v>#N/A</v>
      </c>
      <c r="F4" s="71"/>
      <c r="G4" s="71"/>
      <c r="H4" s="71"/>
      <c r="I4" s="71"/>
      <c r="J4" s="71"/>
      <c r="K4" s="71"/>
      <c r="L4" s="71"/>
      <c r="M4" s="71"/>
      <c r="N4" s="71"/>
      <c r="O4" s="71"/>
      <c r="P4" s="71"/>
      <c r="Q4" s="71"/>
      <c r="R4" s="71"/>
      <c r="S4" s="71"/>
      <c r="T4" s="71"/>
      <c r="U4" s="71"/>
      <c r="V4" s="71"/>
      <c r="W4" s="71"/>
      <c r="X4" s="72"/>
      <c r="Y4" s="35"/>
      <c r="Z4" s="35"/>
      <c r="AA4" s="35"/>
      <c r="AB4" s="35"/>
      <c r="AC4" s="35"/>
      <c r="AD4" s="26" t="str">
        <f>Eingabe!A45</f>
        <v>trifft zu</v>
      </c>
      <c r="AE4" s="44">
        <f>Eingabe!B45</f>
        <v>0</v>
      </c>
      <c r="AF4" s="24">
        <f>Eingabe!C45</f>
        <v>0</v>
      </c>
      <c r="AG4" s="24">
        <f>Eingabe!D45</f>
        <v>0</v>
      </c>
      <c r="AH4" s="24">
        <f>Eingabe!E45</f>
        <v>0</v>
      </c>
      <c r="AI4" s="24">
        <f>Eingabe!F45</f>
        <v>0</v>
      </c>
      <c r="AJ4" s="24">
        <f>Eingabe!G45</f>
        <v>0</v>
      </c>
      <c r="AK4" s="24">
        <f>Eingabe!H45</f>
        <v>0</v>
      </c>
      <c r="AL4" s="24">
        <f>Eingabe!I45</f>
        <v>0</v>
      </c>
      <c r="AM4" s="24">
        <f>Eingabe!J45</f>
        <v>0</v>
      </c>
      <c r="AN4" s="24">
        <f>Eingabe!K45</f>
        <v>0</v>
      </c>
      <c r="AO4" s="24">
        <f>Eingabe!L45</f>
        <v>0</v>
      </c>
      <c r="AP4" s="24">
        <f>Eingabe!M45</f>
        <v>0</v>
      </c>
      <c r="AQ4" s="24">
        <f>Eingabe!N45</f>
        <v>0</v>
      </c>
      <c r="AR4" s="24">
        <f>Eingabe!O45</f>
        <v>0</v>
      </c>
      <c r="AS4" s="24">
        <f>Eingabe!P45</f>
        <v>0</v>
      </c>
      <c r="AT4" s="24">
        <f>Eingabe!Q45</f>
        <v>0</v>
      </c>
      <c r="AU4" s="24">
        <f>Eingabe!R45</f>
        <v>0</v>
      </c>
      <c r="AV4" s="24">
        <f>Eingabe!S45</f>
        <v>0</v>
      </c>
      <c r="AW4" s="24">
        <f>Eingabe!T45</f>
        <v>0</v>
      </c>
      <c r="AX4" s="24">
        <f>Eingabe!U45</f>
        <v>0</v>
      </c>
      <c r="AY4" s="24">
        <f>Eingabe!V45</f>
        <v>0</v>
      </c>
      <c r="AZ4" s="24">
        <f>Eingabe!W45</f>
        <v>0</v>
      </c>
      <c r="BA4" s="24">
        <f>Eingabe!X45</f>
        <v>0</v>
      </c>
      <c r="BB4" s="24">
        <f>Eingabe!Y45</f>
        <v>0</v>
      </c>
      <c r="BC4" s="25">
        <f>Eingabe!Z45</f>
        <v>0</v>
      </c>
      <c r="BD4" s="43"/>
      <c r="BE4" s="43"/>
      <c r="BF4" s="43"/>
      <c r="BG4" s="43"/>
    </row>
    <row r="5" spans="1:59" ht="54.9" customHeight="1" thickBot="1" x14ac:dyDescent="0.35">
      <c r="A5" s="36"/>
      <c r="B5" s="84">
        <f>'Merkmale eintragen'!C4</f>
        <v>0</v>
      </c>
      <c r="C5" s="82" t="e">
        <f>IF(Eingabe!$D$43=0,#N/A,Eingabe!$D$43)</f>
        <v>#N/A</v>
      </c>
      <c r="D5" s="73" t="e">
        <f>IF(Eingabe!$D$44=0,#N/A,Eingabe!$D$44)</f>
        <v>#N/A</v>
      </c>
      <c r="E5" s="74" t="e">
        <f>IF(ISERROR(Eingabe!$D$49),#N/A,Eingabe!$D$49)</f>
        <v>#N/A</v>
      </c>
      <c r="F5" s="71"/>
      <c r="G5" s="71"/>
      <c r="H5" s="71"/>
      <c r="I5" s="71"/>
      <c r="J5" s="71"/>
      <c r="K5" s="71"/>
      <c r="L5" s="71"/>
      <c r="M5" s="71"/>
      <c r="N5" s="71"/>
      <c r="O5" s="71"/>
      <c r="P5" s="71"/>
      <c r="Q5" s="71"/>
      <c r="R5" s="71"/>
      <c r="S5" s="71"/>
      <c r="T5" s="71"/>
      <c r="U5" s="71"/>
      <c r="V5" s="71"/>
      <c r="W5" s="71"/>
      <c r="X5" s="72"/>
      <c r="Y5" s="35"/>
      <c r="Z5" s="35"/>
      <c r="AA5" s="35"/>
      <c r="AB5" s="35"/>
      <c r="AC5" s="35"/>
      <c r="AD5" s="27" t="str">
        <f>Eingabe!A46</f>
        <v>trifft eher zu</v>
      </c>
      <c r="AE5" s="45">
        <f>Eingabe!B46</f>
        <v>0</v>
      </c>
      <c r="AF5" s="20">
        <f>Eingabe!C46</f>
        <v>0</v>
      </c>
      <c r="AG5" s="20">
        <f>Eingabe!D46</f>
        <v>0</v>
      </c>
      <c r="AH5" s="20">
        <f>Eingabe!E46</f>
        <v>0</v>
      </c>
      <c r="AI5" s="20">
        <f>Eingabe!F46</f>
        <v>0</v>
      </c>
      <c r="AJ5" s="20">
        <f>Eingabe!G46</f>
        <v>0</v>
      </c>
      <c r="AK5" s="20">
        <f>Eingabe!H46</f>
        <v>0</v>
      </c>
      <c r="AL5" s="20">
        <f>Eingabe!I46</f>
        <v>0</v>
      </c>
      <c r="AM5" s="20">
        <f>Eingabe!J46</f>
        <v>0</v>
      </c>
      <c r="AN5" s="20">
        <f>Eingabe!K46</f>
        <v>0</v>
      </c>
      <c r="AO5" s="20">
        <f>Eingabe!L46</f>
        <v>0</v>
      </c>
      <c r="AP5" s="20">
        <f>Eingabe!M46</f>
        <v>0</v>
      </c>
      <c r="AQ5" s="20">
        <f>Eingabe!N46</f>
        <v>0</v>
      </c>
      <c r="AR5" s="20">
        <f>Eingabe!O46</f>
        <v>0</v>
      </c>
      <c r="AS5" s="20">
        <f>Eingabe!P46</f>
        <v>0</v>
      </c>
      <c r="AT5" s="20">
        <f>Eingabe!Q46</f>
        <v>0</v>
      </c>
      <c r="AU5" s="20">
        <f>Eingabe!R46</f>
        <v>0</v>
      </c>
      <c r="AV5" s="20">
        <f>Eingabe!S46</f>
        <v>0</v>
      </c>
      <c r="AW5" s="20">
        <f>Eingabe!T46</f>
        <v>0</v>
      </c>
      <c r="AX5" s="20">
        <f>Eingabe!U46</f>
        <v>0</v>
      </c>
      <c r="AY5" s="20">
        <f>Eingabe!V46</f>
        <v>0</v>
      </c>
      <c r="AZ5" s="20">
        <f>Eingabe!W46</f>
        <v>0</v>
      </c>
      <c r="BA5" s="20">
        <f>Eingabe!X46</f>
        <v>0</v>
      </c>
      <c r="BB5" s="20">
        <f>Eingabe!Y46</f>
        <v>0</v>
      </c>
      <c r="BC5" s="21">
        <f>Eingabe!Z46</f>
        <v>0</v>
      </c>
      <c r="BD5" s="43"/>
      <c r="BE5" s="43"/>
      <c r="BF5" s="43"/>
      <c r="BG5" s="43"/>
    </row>
    <row r="6" spans="1:59" ht="54.9" customHeight="1" thickBot="1" x14ac:dyDescent="0.35">
      <c r="A6" s="36"/>
      <c r="B6" s="84">
        <f>'Merkmale eintragen'!C5</f>
        <v>0</v>
      </c>
      <c r="C6" s="82" t="e">
        <f>IF(Eingabe!$E$43=0,#N/A,Eingabe!$E$43)</f>
        <v>#N/A</v>
      </c>
      <c r="D6" s="73" t="e">
        <f>IF(Eingabe!$E$44=0,#N/A,Eingabe!$E$44)</f>
        <v>#N/A</v>
      </c>
      <c r="E6" s="74" t="e">
        <f>IF(ISERROR(Eingabe!$E$49),#N/A,Eingabe!$E$49)</f>
        <v>#N/A</v>
      </c>
      <c r="F6" s="71"/>
      <c r="G6" s="71"/>
      <c r="H6" s="71"/>
      <c r="I6" s="71"/>
      <c r="J6" s="71"/>
      <c r="K6" s="71"/>
      <c r="L6" s="71"/>
      <c r="M6" s="71"/>
      <c r="N6" s="71"/>
      <c r="O6" s="71"/>
      <c r="P6" s="71"/>
      <c r="Q6" s="71"/>
      <c r="R6" s="71"/>
      <c r="S6" s="71"/>
      <c r="T6" s="71"/>
      <c r="U6" s="71"/>
      <c r="V6" s="71"/>
      <c r="W6" s="71"/>
      <c r="X6" s="72"/>
      <c r="Y6" s="35"/>
      <c r="Z6" s="35"/>
      <c r="AA6" s="35"/>
      <c r="AB6" s="35"/>
      <c r="AC6" s="35"/>
      <c r="AD6" s="27" t="str">
        <f>Eingabe!A47</f>
        <v>trifft eher nicht zu</v>
      </c>
      <c r="AE6" s="45">
        <f>Eingabe!B47</f>
        <v>0</v>
      </c>
      <c r="AF6" s="20">
        <f>Eingabe!C47</f>
        <v>0</v>
      </c>
      <c r="AG6" s="20">
        <f>Eingabe!D47</f>
        <v>0</v>
      </c>
      <c r="AH6" s="20">
        <f>Eingabe!E47</f>
        <v>0</v>
      </c>
      <c r="AI6" s="20">
        <f>Eingabe!F47</f>
        <v>0</v>
      </c>
      <c r="AJ6" s="20">
        <f>Eingabe!G47</f>
        <v>0</v>
      </c>
      <c r="AK6" s="20">
        <f>Eingabe!H47</f>
        <v>0</v>
      </c>
      <c r="AL6" s="20">
        <f>Eingabe!I47</f>
        <v>0</v>
      </c>
      <c r="AM6" s="20">
        <f>Eingabe!J47</f>
        <v>0</v>
      </c>
      <c r="AN6" s="20">
        <f>Eingabe!K47</f>
        <v>0</v>
      </c>
      <c r="AO6" s="20">
        <f>Eingabe!L47</f>
        <v>0</v>
      </c>
      <c r="AP6" s="20">
        <f>Eingabe!M47</f>
        <v>0</v>
      </c>
      <c r="AQ6" s="20">
        <f>Eingabe!N47</f>
        <v>0</v>
      </c>
      <c r="AR6" s="20">
        <f>Eingabe!O47</f>
        <v>0</v>
      </c>
      <c r="AS6" s="20">
        <f>Eingabe!P47</f>
        <v>0</v>
      </c>
      <c r="AT6" s="20">
        <f>Eingabe!Q47</f>
        <v>0</v>
      </c>
      <c r="AU6" s="20">
        <f>Eingabe!R47</f>
        <v>0</v>
      </c>
      <c r="AV6" s="20">
        <f>Eingabe!S47</f>
        <v>0</v>
      </c>
      <c r="AW6" s="20">
        <f>Eingabe!T47</f>
        <v>0</v>
      </c>
      <c r="AX6" s="20">
        <f>Eingabe!U47</f>
        <v>0</v>
      </c>
      <c r="AY6" s="20">
        <f>Eingabe!V47</f>
        <v>0</v>
      </c>
      <c r="AZ6" s="20">
        <f>Eingabe!W47</f>
        <v>0</v>
      </c>
      <c r="BA6" s="20">
        <f>Eingabe!X47</f>
        <v>0</v>
      </c>
      <c r="BB6" s="20">
        <f>Eingabe!Y47</f>
        <v>0</v>
      </c>
      <c r="BC6" s="21">
        <f>Eingabe!Z47</f>
        <v>0</v>
      </c>
      <c r="BD6" s="43"/>
      <c r="BE6" s="43"/>
      <c r="BF6" s="43"/>
      <c r="BG6" s="43"/>
    </row>
    <row r="7" spans="1:59" ht="54.9" customHeight="1" thickBot="1" x14ac:dyDescent="0.35">
      <c r="A7" s="36"/>
      <c r="B7" s="84">
        <f>'Merkmale eintragen'!C6</f>
        <v>0</v>
      </c>
      <c r="C7" s="82" t="e">
        <f>IF(Eingabe!$F$43=0,#N/A,Eingabe!$F$43)</f>
        <v>#N/A</v>
      </c>
      <c r="D7" s="73" t="e">
        <f>IF(Eingabe!$F$44=0,#N/A,Eingabe!$F$44)</f>
        <v>#N/A</v>
      </c>
      <c r="E7" s="74" t="e">
        <f>IF(ISERROR(Eingabe!$F$49),#N/A,Eingabe!$F$49)</f>
        <v>#N/A</v>
      </c>
      <c r="F7" s="71"/>
      <c r="G7" s="71"/>
      <c r="H7" s="71"/>
      <c r="I7" s="71"/>
      <c r="J7" s="71"/>
      <c r="K7" s="71"/>
      <c r="L7" s="71"/>
      <c r="M7" s="71"/>
      <c r="N7" s="71"/>
      <c r="O7" s="71"/>
      <c r="P7" s="71"/>
      <c r="Q7" s="71"/>
      <c r="R7" s="71"/>
      <c r="S7" s="71"/>
      <c r="T7" s="71"/>
      <c r="U7" s="71"/>
      <c r="V7" s="71"/>
      <c r="W7" s="71"/>
      <c r="X7" s="72"/>
      <c r="Y7" s="35"/>
      <c r="Z7" s="35"/>
      <c r="AA7" s="35"/>
      <c r="AB7" s="35"/>
      <c r="AC7" s="35"/>
      <c r="AD7" s="28" t="str">
        <f>Eingabe!A48</f>
        <v>trifft nicht zu</v>
      </c>
      <c r="AE7" s="46">
        <f>Eingabe!B48</f>
        <v>0</v>
      </c>
      <c r="AF7" s="22">
        <f>Eingabe!C48</f>
        <v>0</v>
      </c>
      <c r="AG7" s="22">
        <f>Eingabe!D48</f>
        <v>0</v>
      </c>
      <c r="AH7" s="22">
        <f>Eingabe!E48</f>
        <v>0</v>
      </c>
      <c r="AI7" s="22">
        <f>Eingabe!F48</f>
        <v>0</v>
      </c>
      <c r="AJ7" s="22">
        <f>Eingabe!G48</f>
        <v>0</v>
      </c>
      <c r="AK7" s="22">
        <f>Eingabe!H48</f>
        <v>0</v>
      </c>
      <c r="AL7" s="22">
        <f>Eingabe!I48</f>
        <v>0</v>
      </c>
      <c r="AM7" s="22">
        <f>Eingabe!J48</f>
        <v>0</v>
      </c>
      <c r="AN7" s="22">
        <f>Eingabe!K48</f>
        <v>0</v>
      </c>
      <c r="AO7" s="22">
        <f>Eingabe!L48</f>
        <v>0</v>
      </c>
      <c r="AP7" s="22">
        <f>Eingabe!M48</f>
        <v>0</v>
      </c>
      <c r="AQ7" s="22">
        <f>Eingabe!N48</f>
        <v>0</v>
      </c>
      <c r="AR7" s="22">
        <f>Eingabe!O48</f>
        <v>0</v>
      </c>
      <c r="AS7" s="22">
        <f>Eingabe!P48</f>
        <v>0</v>
      </c>
      <c r="AT7" s="22">
        <f>Eingabe!Q48</f>
        <v>0</v>
      </c>
      <c r="AU7" s="22">
        <f>Eingabe!R48</f>
        <v>0</v>
      </c>
      <c r="AV7" s="22">
        <f>Eingabe!S48</f>
        <v>0</v>
      </c>
      <c r="AW7" s="22">
        <f>Eingabe!T48</f>
        <v>0</v>
      </c>
      <c r="AX7" s="22">
        <f>Eingabe!U48</f>
        <v>0</v>
      </c>
      <c r="AY7" s="22">
        <f>Eingabe!V48</f>
        <v>0</v>
      </c>
      <c r="AZ7" s="22">
        <f>Eingabe!W48</f>
        <v>0</v>
      </c>
      <c r="BA7" s="22">
        <f>Eingabe!X48</f>
        <v>0</v>
      </c>
      <c r="BB7" s="22">
        <f>Eingabe!Y48</f>
        <v>0</v>
      </c>
      <c r="BC7" s="23">
        <f>Eingabe!Z48</f>
        <v>0</v>
      </c>
      <c r="BD7" s="43"/>
      <c r="BE7" s="43"/>
      <c r="BF7" s="43"/>
      <c r="BG7" s="43"/>
    </row>
    <row r="8" spans="1:59" ht="54.9" customHeight="1" thickBot="1" x14ac:dyDescent="0.35">
      <c r="A8" s="36"/>
      <c r="B8" s="84">
        <f>'Merkmale eintragen'!C7</f>
        <v>0</v>
      </c>
      <c r="C8" s="82" t="e">
        <f>IF(Eingabe!$G$43=0,#N/A,Eingabe!$G$43)</f>
        <v>#N/A</v>
      </c>
      <c r="D8" s="73" t="e">
        <f>IF(Eingabe!$G$44=0,#N/A,Eingabe!$G$44)</f>
        <v>#N/A</v>
      </c>
      <c r="E8" s="74" t="e">
        <f>IF(ISERROR(Eingabe!$G$49),#N/A,Eingabe!$G$49)</f>
        <v>#N/A</v>
      </c>
      <c r="F8" s="71"/>
      <c r="G8" s="71"/>
      <c r="H8" s="71"/>
      <c r="I8" s="71"/>
      <c r="J8" s="71"/>
      <c r="K8" s="71"/>
      <c r="L8" s="71"/>
      <c r="M8" s="71"/>
      <c r="N8" s="71"/>
      <c r="O8" s="71"/>
      <c r="P8" s="71"/>
      <c r="Q8" s="71"/>
      <c r="R8" s="71"/>
      <c r="S8" s="71"/>
      <c r="T8" s="71"/>
      <c r="U8" s="71"/>
      <c r="V8" s="71"/>
      <c r="W8" s="71"/>
      <c r="X8" s="72"/>
      <c r="Y8" s="35"/>
      <c r="Z8" s="35"/>
      <c r="AA8" s="35"/>
      <c r="AB8" s="35"/>
      <c r="AC8" s="35"/>
      <c r="AD8" s="31" t="s">
        <v>74</v>
      </c>
      <c r="AE8" s="30">
        <f>Eingabe!B39</f>
        <v>0</v>
      </c>
      <c r="AF8" s="30">
        <f>Eingabe!C39</f>
        <v>0</v>
      </c>
      <c r="AG8" s="30">
        <f>Eingabe!D39</f>
        <v>0</v>
      </c>
      <c r="AH8" s="30">
        <f>Eingabe!E39</f>
        <v>0</v>
      </c>
      <c r="AI8" s="30">
        <f>Eingabe!F39</f>
        <v>0</v>
      </c>
      <c r="AJ8" s="30">
        <f>Eingabe!G39</f>
        <v>0</v>
      </c>
      <c r="AK8" s="30">
        <f>Eingabe!H39</f>
        <v>0</v>
      </c>
      <c r="AL8" s="30">
        <f>Eingabe!I39</f>
        <v>0</v>
      </c>
      <c r="AM8" s="30">
        <f>Eingabe!J39</f>
        <v>0</v>
      </c>
      <c r="AN8" s="30">
        <f>Eingabe!K39</f>
        <v>0</v>
      </c>
      <c r="AO8" s="30">
        <f>Eingabe!L39</f>
        <v>0</v>
      </c>
      <c r="AP8" s="30">
        <f>Eingabe!M39</f>
        <v>0</v>
      </c>
      <c r="AQ8" s="30">
        <f>Eingabe!N39</f>
        <v>0</v>
      </c>
      <c r="AR8" s="30">
        <f>Eingabe!O39</f>
        <v>0</v>
      </c>
      <c r="AS8" s="30">
        <f>Eingabe!P39</f>
        <v>0</v>
      </c>
      <c r="AT8" s="30">
        <f>Eingabe!Q39</f>
        <v>0</v>
      </c>
      <c r="AU8" s="30">
        <f>Eingabe!R39</f>
        <v>0</v>
      </c>
      <c r="AV8" s="30">
        <f>Eingabe!S39</f>
        <v>0</v>
      </c>
      <c r="AW8" s="30">
        <f>Eingabe!T39</f>
        <v>0</v>
      </c>
      <c r="AX8" s="30">
        <f>Eingabe!U39</f>
        <v>0</v>
      </c>
      <c r="AY8" s="30">
        <f>Eingabe!V39</f>
        <v>0</v>
      </c>
      <c r="AZ8" s="30">
        <f>Eingabe!W39</f>
        <v>0</v>
      </c>
      <c r="BA8" s="30">
        <f>Eingabe!X39</f>
        <v>0</v>
      </c>
      <c r="BB8" s="30">
        <f>Eingabe!Y39</f>
        <v>0</v>
      </c>
      <c r="BC8" s="30">
        <f>Eingabe!Z39</f>
        <v>0</v>
      </c>
      <c r="BD8" s="30"/>
      <c r="BE8" s="30"/>
      <c r="BF8" s="30"/>
      <c r="BG8" s="30"/>
    </row>
    <row r="9" spans="1:59" ht="54.9" customHeight="1" thickBot="1" x14ac:dyDescent="0.35">
      <c r="A9" s="36"/>
      <c r="B9" s="84">
        <f>'Merkmale eintragen'!C8</f>
        <v>0</v>
      </c>
      <c r="C9" s="82" t="e">
        <f>IF(Eingabe!$H$43=0,#N/A,Eingabe!$H$43)</f>
        <v>#N/A</v>
      </c>
      <c r="D9" s="73" t="e">
        <f>IF(Eingabe!$H$44=0,#N/A,Eingabe!$H$44)</f>
        <v>#N/A</v>
      </c>
      <c r="E9" s="74" t="e">
        <f>IF(ISERROR(Eingabe!$H$49),#N/A,Eingabe!$H$49)</f>
        <v>#N/A</v>
      </c>
      <c r="F9" s="71"/>
      <c r="G9" s="71"/>
      <c r="H9" s="71"/>
      <c r="I9" s="71"/>
      <c r="J9" s="71"/>
      <c r="K9" s="71"/>
      <c r="L9" s="71"/>
      <c r="M9" s="71"/>
      <c r="N9" s="71"/>
      <c r="O9" s="71"/>
      <c r="P9" s="71"/>
      <c r="Q9" s="71"/>
      <c r="R9" s="71"/>
      <c r="S9" s="71"/>
      <c r="T9" s="71"/>
      <c r="U9" s="71"/>
      <c r="V9" s="71"/>
      <c r="W9" s="71"/>
      <c r="X9" s="72"/>
      <c r="Y9" s="35"/>
      <c r="Z9" s="35"/>
      <c r="AA9" s="35"/>
      <c r="AB9" s="35"/>
      <c r="AC9" s="35"/>
    </row>
    <row r="10" spans="1:59" ht="54.9" customHeight="1" thickBot="1" x14ac:dyDescent="0.35">
      <c r="A10" s="36"/>
      <c r="B10" s="84">
        <f>'Merkmale eintragen'!C9</f>
        <v>0</v>
      </c>
      <c r="C10" s="82" t="e">
        <f>IF(Eingabe!$I$43=0,#N/A,Eingabe!$I$43)</f>
        <v>#N/A</v>
      </c>
      <c r="D10" s="73" t="e">
        <f>IF(Eingabe!$I$44=0,#N/A,Eingabe!$I$44)</f>
        <v>#N/A</v>
      </c>
      <c r="E10" s="74" t="e">
        <f>IF(ISERROR(Eingabe!$I$49),#N/A,Eingabe!$I$49)</f>
        <v>#N/A</v>
      </c>
      <c r="F10" s="71"/>
      <c r="G10" s="71"/>
      <c r="H10" s="71"/>
      <c r="I10" s="71"/>
      <c r="J10" s="71"/>
      <c r="K10" s="71"/>
      <c r="L10" s="71"/>
      <c r="M10" s="71"/>
      <c r="N10" s="71"/>
      <c r="O10" s="71"/>
      <c r="P10" s="71"/>
      <c r="Q10" s="71"/>
      <c r="R10" s="71"/>
      <c r="S10" s="71"/>
      <c r="T10" s="71"/>
      <c r="U10" s="71"/>
      <c r="V10" s="71"/>
      <c r="W10" s="71"/>
      <c r="X10" s="72"/>
      <c r="Y10" s="35"/>
      <c r="Z10" s="35"/>
      <c r="AA10" s="35"/>
      <c r="AB10" s="35"/>
      <c r="AC10" s="35"/>
    </row>
    <row r="11" spans="1:59" ht="54.9" customHeight="1" thickBot="1" x14ac:dyDescent="0.35">
      <c r="A11" s="36"/>
      <c r="B11" s="84">
        <f>'Merkmale eintragen'!C10</f>
        <v>0</v>
      </c>
      <c r="C11" s="82" t="e">
        <f>IF(Eingabe!$J$43=0,#N/A,Eingabe!$J$43)</f>
        <v>#N/A</v>
      </c>
      <c r="D11" s="73" t="e">
        <f>IF(Eingabe!$J$44=0,#N/A,Eingabe!$J$44)</f>
        <v>#N/A</v>
      </c>
      <c r="E11" s="74" t="e">
        <f>IF(ISERROR(Eingabe!$J$49),#N/A,Eingabe!$J$49)</f>
        <v>#N/A</v>
      </c>
      <c r="F11" s="71"/>
      <c r="G11" s="71"/>
      <c r="H11" s="71"/>
      <c r="I11" s="71"/>
      <c r="J11" s="71"/>
      <c r="K11" s="71"/>
      <c r="L11" s="71"/>
      <c r="M11" s="71"/>
      <c r="N11" s="71"/>
      <c r="O11" s="71"/>
      <c r="P11" s="71"/>
      <c r="Q11" s="71"/>
      <c r="R11" s="71"/>
      <c r="S11" s="71"/>
      <c r="T11" s="71"/>
      <c r="U11" s="71"/>
      <c r="V11" s="71"/>
      <c r="W11" s="71"/>
      <c r="X11" s="72"/>
      <c r="Y11" s="35"/>
      <c r="Z11" s="35"/>
      <c r="AA11" s="35"/>
      <c r="AB11" s="35"/>
      <c r="AC11" s="35"/>
    </row>
    <row r="12" spans="1:59" ht="54.9" customHeight="1" thickBot="1" x14ac:dyDescent="0.35">
      <c r="A12" s="36"/>
      <c r="B12" s="84">
        <f>'Merkmale eintragen'!C11</f>
        <v>0</v>
      </c>
      <c r="C12" s="82" t="e">
        <f>IF(Eingabe!$K$43=0,#N/A,Eingabe!$K$43)</f>
        <v>#N/A</v>
      </c>
      <c r="D12" s="73" t="e">
        <f>IF(Eingabe!$K$44=0,#N/A,Eingabe!$K$44)</f>
        <v>#N/A</v>
      </c>
      <c r="E12" s="74" t="e">
        <f>IF(ISERROR(Eingabe!$K$49),#N/A,Eingabe!$K$49)</f>
        <v>#N/A</v>
      </c>
      <c r="F12" s="71"/>
      <c r="G12" s="71"/>
      <c r="H12" s="71"/>
      <c r="I12" s="71"/>
      <c r="J12" s="71"/>
      <c r="K12" s="71"/>
      <c r="L12" s="71"/>
      <c r="M12" s="71"/>
      <c r="N12" s="71"/>
      <c r="O12" s="71"/>
      <c r="P12" s="71"/>
      <c r="Q12" s="71"/>
      <c r="R12" s="71"/>
      <c r="S12" s="71"/>
      <c r="T12" s="71"/>
      <c r="U12" s="71"/>
      <c r="V12" s="71"/>
      <c r="W12" s="71"/>
      <c r="X12" s="72"/>
      <c r="Y12" s="35"/>
      <c r="Z12" s="35"/>
      <c r="AA12" s="35"/>
      <c r="AB12" s="35"/>
      <c r="AC12" s="35"/>
    </row>
    <row r="13" spans="1:59" ht="54.9" customHeight="1" thickBot="1" x14ac:dyDescent="0.35">
      <c r="A13" s="36"/>
      <c r="B13" s="84">
        <f>'Merkmale eintragen'!C12</f>
        <v>0</v>
      </c>
      <c r="C13" s="82" t="e">
        <f>IF(Eingabe!$L$43=0,#N/A,Eingabe!$L$43)</f>
        <v>#N/A</v>
      </c>
      <c r="D13" s="73" t="e">
        <f>IF(Eingabe!$L$44=0,#N/A,Eingabe!$L$44)</f>
        <v>#N/A</v>
      </c>
      <c r="E13" s="74" t="e">
        <f>IF(ISERROR(Eingabe!$L$49),#N/A,Eingabe!$L$49)</f>
        <v>#N/A</v>
      </c>
      <c r="F13" s="77"/>
      <c r="G13" s="77"/>
      <c r="H13" s="77"/>
      <c r="I13" s="77"/>
      <c r="J13" s="77"/>
      <c r="K13" s="77"/>
      <c r="L13" s="77"/>
      <c r="M13" s="77"/>
      <c r="N13" s="77"/>
      <c r="O13" s="77"/>
      <c r="P13" s="77"/>
      <c r="Q13" s="77"/>
      <c r="R13" s="77"/>
      <c r="S13" s="77"/>
      <c r="T13" s="77"/>
      <c r="U13" s="77"/>
      <c r="V13" s="77"/>
      <c r="W13" s="77"/>
      <c r="X13" s="78"/>
      <c r="Y13" s="35"/>
      <c r="Z13" s="35"/>
      <c r="AA13" s="35"/>
      <c r="AB13" s="35"/>
      <c r="AC13" s="35"/>
    </row>
    <row r="14" spans="1:59" ht="54.9" customHeight="1" thickBot="1" x14ac:dyDescent="0.35">
      <c r="A14" s="36"/>
      <c r="B14" s="84">
        <f>'Merkmale eintragen'!C13</f>
        <v>0</v>
      </c>
      <c r="C14" s="82" t="e">
        <f>IF(Eingabe!$M$43=0,#N/A,Eingabe!$M$43)</f>
        <v>#N/A</v>
      </c>
      <c r="D14" s="73" t="e">
        <f>IF(Eingabe!$M$44=0,#N/A,Eingabe!$M$44)</f>
        <v>#N/A</v>
      </c>
      <c r="E14" s="74" t="e">
        <f>IF(ISERROR(Eingabe!$M$49),#N/A,Eingabe!$M$49)</f>
        <v>#N/A</v>
      </c>
      <c r="F14" s="71"/>
      <c r="G14" s="71"/>
      <c r="H14" s="71"/>
      <c r="I14" s="71"/>
      <c r="J14" s="71"/>
      <c r="K14" s="71"/>
      <c r="L14" s="71"/>
      <c r="M14" s="71"/>
      <c r="N14" s="71"/>
      <c r="O14" s="71"/>
      <c r="P14" s="71"/>
      <c r="Q14" s="71"/>
      <c r="R14" s="71"/>
      <c r="S14" s="71"/>
      <c r="T14" s="71"/>
      <c r="U14" s="71"/>
      <c r="V14" s="71"/>
      <c r="W14" s="71"/>
      <c r="X14" s="72"/>
      <c r="Y14" s="35"/>
      <c r="Z14" s="35"/>
      <c r="AA14" s="35"/>
      <c r="AB14" s="35"/>
      <c r="AC14" s="35"/>
    </row>
    <row r="15" spans="1:59" ht="54.9" customHeight="1" thickBot="1" x14ac:dyDescent="0.35">
      <c r="A15" s="36"/>
      <c r="B15" s="84">
        <f>'Merkmale eintragen'!C14</f>
        <v>0</v>
      </c>
      <c r="C15" s="82" t="e">
        <f>IF(Eingabe!$N$43=0,#N/A,Eingabe!$N$43)</f>
        <v>#N/A</v>
      </c>
      <c r="D15" s="73" t="e">
        <f>IF(Eingabe!$N$44=0,#N/A,Eingabe!$N$44)</f>
        <v>#N/A</v>
      </c>
      <c r="E15" s="74" t="e">
        <f>IF(ISERROR(Eingabe!$N$49),#N/A,Eingabe!$N$49)</f>
        <v>#N/A</v>
      </c>
      <c r="F15" s="71"/>
      <c r="G15" s="71"/>
      <c r="H15" s="71"/>
      <c r="I15" s="71"/>
      <c r="J15" s="71"/>
      <c r="K15" s="71"/>
      <c r="L15" s="71"/>
      <c r="M15" s="71"/>
      <c r="N15" s="71"/>
      <c r="O15" s="71"/>
      <c r="P15" s="71"/>
      <c r="Q15" s="71"/>
      <c r="R15" s="71"/>
      <c r="S15" s="71"/>
      <c r="T15" s="71"/>
      <c r="U15" s="71"/>
      <c r="V15" s="71"/>
      <c r="W15" s="71"/>
      <c r="X15" s="72"/>
      <c r="Y15" s="35"/>
      <c r="Z15" s="35"/>
      <c r="AA15" s="35"/>
      <c r="AB15" s="35"/>
      <c r="AC15" s="35"/>
    </row>
    <row r="16" spans="1:59" ht="54.9" customHeight="1" thickBot="1" x14ac:dyDescent="0.35">
      <c r="A16" s="36"/>
      <c r="B16" s="84">
        <f>'Merkmale eintragen'!C15</f>
        <v>0</v>
      </c>
      <c r="C16" s="82" t="e">
        <f>IF(Eingabe!$O$43=0,#N/A,Eingabe!$O$43)</f>
        <v>#N/A</v>
      </c>
      <c r="D16" s="73" t="e">
        <f>IF(Eingabe!$O$44=0,#N/A,Eingabe!$O$44)</f>
        <v>#N/A</v>
      </c>
      <c r="E16" s="74" t="e">
        <f>IF(ISERROR(Eingabe!$O$49),#N/A,Eingabe!$O$49)</f>
        <v>#N/A</v>
      </c>
      <c r="F16" s="79"/>
      <c r="G16" s="79"/>
      <c r="H16" s="79"/>
      <c r="I16" s="79"/>
      <c r="J16" s="79"/>
      <c r="K16" s="79"/>
      <c r="L16" s="79"/>
      <c r="M16" s="79"/>
      <c r="N16" s="79"/>
      <c r="O16" s="79"/>
      <c r="P16" s="79"/>
      <c r="Q16" s="79"/>
      <c r="R16" s="79"/>
      <c r="S16" s="79"/>
      <c r="T16" s="79"/>
      <c r="U16" s="79"/>
      <c r="V16" s="79"/>
      <c r="W16" s="79"/>
      <c r="X16" s="80"/>
      <c r="Y16" s="35"/>
      <c r="Z16" s="35"/>
      <c r="AA16" s="35"/>
      <c r="AB16" s="35"/>
      <c r="AC16" s="35"/>
    </row>
    <row r="17" spans="1:30" ht="54.9" customHeight="1" thickBot="1" x14ac:dyDescent="0.35">
      <c r="A17" s="36"/>
      <c r="B17" s="84">
        <f>'Merkmale eintragen'!C16</f>
        <v>0</v>
      </c>
      <c r="C17" s="82" t="e">
        <f>IF(Eingabe!$P$43=0,#N/A,Eingabe!$P$43)</f>
        <v>#N/A</v>
      </c>
      <c r="D17" s="73" t="e">
        <f>IF(Eingabe!$P$44=0,#N/A,Eingabe!$P$44)</f>
        <v>#N/A</v>
      </c>
      <c r="E17" s="74" t="e">
        <f>IF(ISERROR(Eingabe!$P$49),#N/A,Eingabe!$P$49)</f>
        <v>#N/A</v>
      </c>
      <c r="F17" s="71"/>
      <c r="G17" s="71"/>
      <c r="H17" s="71"/>
      <c r="I17" s="71"/>
      <c r="J17" s="71"/>
      <c r="K17" s="71"/>
      <c r="L17" s="71"/>
      <c r="M17" s="71"/>
      <c r="N17" s="71"/>
      <c r="O17" s="71"/>
      <c r="P17" s="71"/>
      <c r="Q17" s="71"/>
      <c r="R17" s="71"/>
      <c r="S17" s="71"/>
      <c r="T17" s="71"/>
      <c r="U17" s="71"/>
      <c r="V17" s="71"/>
      <c r="W17" s="71"/>
      <c r="X17" s="72"/>
      <c r="Y17" s="35"/>
      <c r="Z17" s="35"/>
      <c r="AA17" s="35"/>
      <c r="AB17" s="35"/>
      <c r="AC17" s="35"/>
    </row>
    <row r="18" spans="1:30" ht="54.9" customHeight="1" thickBot="1" x14ac:dyDescent="0.35">
      <c r="A18" s="36"/>
      <c r="B18" s="84">
        <f>'Merkmale eintragen'!C17</f>
        <v>0</v>
      </c>
      <c r="C18" s="82" t="e">
        <f>IF(Eingabe!$Q$43=0,#N/A,Eingabe!$Q$43)</f>
        <v>#N/A</v>
      </c>
      <c r="D18" s="73" t="e">
        <f>IF(Eingabe!$Q$44=0,#N/A,Eingabe!$Q$44)</f>
        <v>#N/A</v>
      </c>
      <c r="E18" s="74" t="e">
        <f>IF(ISERROR(Eingabe!$Q$49),#N/A,Eingabe!$Q$49)</f>
        <v>#N/A</v>
      </c>
      <c r="F18" s="71"/>
      <c r="G18" s="71"/>
      <c r="H18" s="71"/>
      <c r="I18" s="71"/>
      <c r="J18" s="71"/>
      <c r="K18" s="71"/>
      <c r="L18" s="71"/>
      <c r="M18" s="71"/>
      <c r="N18" s="71"/>
      <c r="O18" s="71"/>
      <c r="P18" s="71"/>
      <c r="Q18" s="71"/>
      <c r="R18" s="71"/>
      <c r="S18" s="71"/>
      <c r="T18" s="71"/>
      <c r="U18" s="71"/>
      <c r="V18" s="71"/>
      <c r="W18" s="71"/>
      <c r="X18" s="72"/>
      <c r="Y18" s="35"/>
      <c r="Z18" s="35"/>
      <c r="AA18" s="35"/>
      <c r="AB18" s="35"/>
      <c r="AC18" s="35"/>
    </row>
    <row r="19" spans="1:30" ht="54.9" customHeight="1" thickBot="1" x14ac:dyDescent="0.35">
      <c r="A19" s="36"/>
      <c r="B19" s="84">
        <f>'Merkmale eintragen'!C18</f>
        <v>0</v>
      </c>
      <c r="C19" s="82" t="e">
        <f>IF(Eingabe!$R$43=0,#N/A,Eingabe!$R$43)</f>
        <v>#N/A</v>
      </c>
      <c r="D19" s="73" t="e">
        <f>IF(Eingabe!$R$44=0,#N/A,Eingabe!$R$44)</f>
        <v>#N/A</v>
      </c>
      <c r="E19" s="74" t="e">
        <f>IF(ISERROR(Eingabe!$R$49),#N/A,Eingabe!$R$49)</f>
        <v>#N/A</v>
      </c>
      <c r="F19" s="71"/>
      <c r="G19" s="71"/>
      <c r="H19" s="71"/>
      <c r="I19" s="71"/>
      <c r="J19" s="71"/>
      <c r="K19" s="71"/>
      <c r="L19" s="71"/>
      <c r="M19" s="71"/>
      <c r="N19" s="71"/>
      <c r="O19" s="71"/>
      <c r="P19" s="71"/>
      <c r="Q19" s="71"/>
      <c r="R19" s="71"/>
      <c r="S19" s="71"/>
      <c r="T19" s="71"/>
      <c r="U19" s="71"/>
      <c r="V19" s="71"/>
      <c r="W19" s="71"/>
      <c r="X19" s="72"/>
      <c r="Y19" s="35"/>
      <c r="Z19" s="35"/>
      <c r="AA19" s="35"/>
      <c r="AB19" s="35"/>
      <c r="AC19" s="35"/>
    </row>
    <row r="20" spans="1:30" ht="54.9" customHeight="1" thickBot="1" x14ac:dyDescent="0.35">
      <c r="A20" s="36"/>
      <c r="B20" s="84">
        <f>'Merkmale eintragen'!C19</f>
        <v>0</v>
      </c>
      <c r="C20" s="82" t="e">
        <f>IF(Eingabe!$S$43=0,#N/A,Eingabe!$S$43)</f>
        <v>#N/A</v>
      </c>
      <c r="D20" s="73" t="e">
        <f>IF(Eingabe!$S$44=0,#N/A,Eingabe!$S$44)</f>
        <v>#N/A</v>
      </c>
      <c r="E20" s="74" t="e">
        <f>IF(ISERROR(Eingabe!$S$49),#N/A,Eingabe!$S$49)</f>
        <v>#N/A</v>
      </c>
      <c r="F20" s="71"/>
      <c r="G20" s="71"/>
      <c r="H20" s="71"/>
      <c r="I20" s="71"/>
      <c r="J20" s="71"/>
      <c r="K20" s="71"/>
      <c r="L20" s="71"/>
      <c r="M20" s="71"/>
      <c r="N20" s="71"/>
      <c r="O20" s="71"/>
      <c r="P20" s="71"/>
      <c r="Q20" s="71"/>
      <c r="R20" s="71"/>
      <c r="S20" s="71"/>
      <c r="T20" s="71"/>
      <c r="U20" s="71"/>
      <c r="V20" s="71"/>
      <c r="W20" s="71"/>
      <c r="X20" s="72"/>
      <c r="Y20" s="35"/>
      <c r="Z20" s="35"/>
      <c r="AA20" s="35"/>
      <c r="AB20" s="35"/>
      <c r="AC20" s="35"/>
    </row>
    <row r="21" spans="1:30" ht="54.9" customHeight="1" thickBot="1" x14ac:dyDescent="0.35">
      <c r="A21" s="36"/>
      <c r="B21" s="84">
        <f>'Merkmale eintragen'!C20</f>
        <v>0</v>
      </c>
      <c r="C21" s="82" t="e">
        <f>IF(Eingabe!$T$43=0,#N/A,Eingabe!$T$43)</f>
        <v>#N/A</v>
      </c>
      <c r="D21" s="73" t="e">
        <f>IF(Eingabe!$T$44=0,#N/A,Eingabe!$T$44)</f>
        <v>#N/A</v>
      </c>
      <c r="E21" s="74" t="e">
        <f>IF(ISERROR(Eingabe!$T$49),#N/A,Eingabe!$T$49)</f>
        <v>#N/A</v>
      </c>
      <c r="F21" s="71"/>
      <c r="G21" s="71"/>
      <c r="H21" s="71"/>
      <c r="I21" s="71"/>
      <c r="J21" s="71"/>
      <c r="K21" s="71"/>
      <c r="L21" s="71"/>
      <c r="M21" s="71"/>
      <c r="N21" s="71"/>
      <c r="O21" s="71"/>
      <c r="P21" s="71"/>
      <c r="Q21" s="71"/>
      <c r="R21" s="71"/>
      <c r="S21" s="71"/>
      <c r="T21" s="71"/>
      <c r="U21" s="71"/>
      <c r="V21" s="71"/>
      <c r="W21" s="71"/>
      <c r="X21" s="72"/>
      <c r="Y21" s="35"/>
      <c r="Z21" s="35"/>
      <c r="AA21" s="35"/>
      <c r="AB21" s="35"/>
      <c r="AC21" s="35"/>
    </row>
    <row r="22" spans="1:30" ht="54.9" customHeight="1" thickBot="1" x14ac:dyDescent="0.35">
      <c r="A22" s="36"/>
      <c r="B22" s="84">
        <f>'Merkmale eintragen'!C21</f>
        <v>0</v>
      </c>
      <c r="C22" s="82" t="e">
        <f>IF(Eingabe!$U$43=0,#N/A,Eingabe!$U$43)</f>
        <v>#N/A</v>
      </c>
      <c r="D22" s="73" t="e">
        <f>IF(Eingabe!$U$44=0,#N/A,Eingabe!$U$44)</f>
        <v>#N/A</v>
      </c>
      <c r="E22" s="74" t="e">
        <f>IF(ISERROR(Eingabe!$U$49),#N/A,Eingabe!$U$49)</f>
        <v>#N/A</v>
      </c>
      <c r="F22" s="71"/>
      <c r="G22" s="71"/>
      <c r="H22" s="71"/>
      <c r="I22" s="71"/>
      <c r="J22" s="71"/>
      <c r="K22" s="71"/>
      <c r="L22" s="71"/>
      <c r="M22" s="71"/>
      <c r="N22" s="71"/>
      <c r="O22" s="71"/>
      <c r="P22" s="71"/>
      <c r="Q22" s="71"/>
      <c r="R22" s="71"/>
      <c r="S22" s="71"/>
      <c r="T22" s="71"/>
      <c r="U22" s="71"/>
      <c r="V22" s="71"/>
      <c r="W22" s="71"/>
      <c r="X22" s="72"/>
      <c r="Y22" s="35"/>
      <c r="Z22" s="35"/>
      <c r="AA22" s="35"/>
      <c r="AB22" s="35"/>
      <c r="AC22" s="35"/>
    </row>
    <row r="23" spans="1:30" ht="54.9" customHeight="1" thickBot="1" x14ac:dyDescent="0.35">
      <c r="A23" s="36"/>
      <c r="B23" s="84">
        <f>'Merkmale eintragen'!C22</f>
        <v>0</v>
      </c>
      <c r="C23" s="82" t="e">
        <f>IF(Eingabe!$V$43=0,#N/A,Eingabe!$V$43)</f>
        <v>#N/A</v>
      </c>
      <c r="D23" s="73" t="e">
        <f>IF(Eingabe!$V$44=0,#N/A,Eingabe!$V$44)</f>
        <v>#N/A</v>
      </c>
      <c r="E23" s="74" t="e">
        <f>IF(ISERROR(Eingabe!$V$49),#N/A,Eingabe!$V$49)</f>
        <v>#N/A</v>
      </c>
      <c r="F23" s="77"/>
      <c r="G23" s="77"/>
      <c r="H23" s="77"/>
      <c r="I23" s="77"/>
      <c r="J23" s="77"/>
      <c r="K23" s="77"/>
      <c r="L23" s="77"/>
      <c r="M23" s="77"/>
      <c r="N23" s="77"/>
      <c r="O23" s="77"/>
      <c r="P23" s="77"/>
      <c r="Q23" s="77"/>
      <c r="R23" s="77"/>
      <c r="S23" s="77"/>
      <c r="T23" s="77"/>
      <c r="U23" s="77"/>
      <c r="V23" s="77"/>
      <c r="W23" s="77"/>
      <c r="X23" s="78"/>
      <c r="Y23" s="35"/>
      <c r="Z23" s="35"/>
      <c r="AA23" s="35"/>
      <c r="AB23" s="35"/>
      <c r="AC23" s="35"/>
    </row>
    <row r="24" spans="1:30" ht="54.9" customHeight="1" thickBot="1" x14ac:dyDescent="0.35">
      <c r="A24" s="36"/>
      <c r="B24" s="84">
        <f>'Merkmale eintragen'!C23</f>
        <v>0</v>
      </c>
      <c r="C24" s="82" t="e">
        <f>IF(Eingabe!$W$43=0,#N/A,Eingabe!$W$43)</f>
        <v>#N/A</v>
      </c>
      <c r="D24" s="73" t="e">
        <f>IF(Eingabe!$W$44=0,#N/A,Eingabe!$W$44)</f>
        <v>#N/A</v>
      </c>
      <c r="E24" s="74" t="e">
        <f>IF(ISERROR(Eingabe!$W$49),#N/A,Eingabe!$W$49)</f>
        <v>#N/A</v>
      </c>
      <c r="F24" s="71"/>
      <c r="G24" s="71"/>
      <c r="H24" s="71"/>
      <c r="I24" s="71"/>
      <c r="J24" s="71"/>
      <c r="K24" s="71"/>
      <c r="L24" s="71"/>
      <c r="M24" s="71"/>
      <c r="N24" s="71"/>
      <c r="O24" s="71"/>
      <c r="P24" s="71"/>
      <c r="Q24" s="71"/>
      <c r="R24" s="71"/>
      <c r="S24" s="71"/>
      <c r="T24" s="71"/>
      <c r="U24" s="71"/>
      <c r="V24" s="71"/>
      <c r="W24" s="71"/>
      <c r="X24" s="72"/>
      <c r="Y24" s="35"/>
      <c r="Z24" s="35"/>
      <c r="AA24" s="35"/>
      <c r="AB24" s="35"/>
      <c r="AC24" s="35"/>
    </row>
    <row r="25" spans="1:30" ht="54.9" customHeight="1" thickBot="1" x14ac:dyDescent="0.35">
      <c r="A25" s="36"/>
      <c r="B25" s="84">
        <f>'Merkmale eintragen'!C24</f>
        <v>0</v>
      </c>
      <c r="C25" s="82" t="e">
        <f>IF(Eingabe!$X$43=0,#N/A,Eingabe!$X$43)</f>
        <v>#N/A</v>
      </c>
      <c r="D25" s="73" t="e">
        <f>IF(Eingabe!$X$44=0,#N/A,Eingabe!$X$44)</f>
        <v>#N/A</v>
      </c>
      <c r="E25" s="74" t="e">
        <f>IF(ISERROR(Eingabe!$X$49),#N/A,Eingabe!$X$49)</f>
        <v>#N/A</v>
      </c>
      <c r="F25" s="71"/>
      <c r="G25" s="71"/>
      <c r="H25" s="71"/>
      <c r="I25" s="71"/>
      <c r="J25" s="71"/>
      <c r="K25" s="71"/>
      <c r="L25" s="71"/>
      <c r="M25" s="71"/>
      <c r="N25" s="71"/>
      <c r="O25" s="71"/>
      <c r="P25" s="71"/>
      <c r="Q25" s="71"/>
      <c r="R25" s="71"/>
      <c r="S25" s="71"/>
      <c r="T25" s="71"/>
      <c r="U25" s="71"/>
      <c r="V25" s="71"/>
      <c r="W25" s="71"/>
      <c r="X25" s="72"/>
      <c r="Y25" s="35"/>
      <c r="Z25" s="35"/>
      <c r="AA25" s="35"/>
      <c r="AB25" s="35"/>
      <c r="AC25" s="35"/>
    </row>
    <row r="26" spans="1:30" ht="54.9" customHeight="1" thickBot="1" x14ac:dyDescent="0.35">
      <c r="A26" s="36"/>
      <c r="B26" s="84">
        <f>'Merkmale eintragen'!C25</f>
        <v>0</v>
      </c>
      <c r="C26" s="82" t="e">
        <f>IF(Eingabe!$Y$43=0,#N/A,Eingabe!$Y$43)</f>
        <v>#N/A</v>
      </c>
      <c r="D26" s="73" t="e">
        <f>IF(Eingabe!$Y$44=0,#N/A,Eingabe!$Y$44)</f>
        <v>#N/A</v>
      </c>
      <c r="E26" s="74" t="e">
        <f>IF(ISERROR(Eingabe!$Y$49),#N/A,Eingabe!$Y$49)</f>
        <v>#N/A</v>
      </c>
      <c r="F26" s="71"/>
      <c r="G26" s="71"/>
      <c r="H26" s="71"/>
      <c r="I26" s="71"/>
      <c r="J26" s="71"/>
      <c r="K26" s="71"/>
      <c r="L26" s="71"/>
      <c r="M26" s="71"/>
      <c r="N26" s="71"/>
      <c r="O26" s="71"/>
      <c r="P26" s="71"/>
      <c r="Q26" s="71"/>
      <c r="R26" s="71"/>
      <c r="S26" s="71"/>
      <c r="T26" s="71"/>
      <c r="U26" s="71"/>
      <c r="V26" s="71"/>
      <c r="W26" s="71"/>
      <c r="X26" s="72"/>
      <c r="Y26" s="35"/>
      <c r="Z26" s="35"/>
      <c r="AA26" s="35"/>
      <c r="AB26" s="35"/>
      <c r="AC26" s="35"/>
    </row>
    <row r="27" spans="1:30" ht="54.9" customHeight="1" thickBot="1" x14ac:dyDescent="0.35">
      <c r="A27" s="36"/>
      <c r="B27" s="84">
        <f>'Merkmale eintragen'!C26</f>
        <v>0</v>
      </c>
      <c r="C27" s="83" t="e">
        <f>IF(Eingabe!$Z$43=0,#N/A,Eingabe!$Z$43)</f>
        <v>#N/A</v>
      </c>
      <c r="D27" s="75" t="e">
        <f>IF(Eingabe!$Z$44=0,#N/A,Eingabe!$Z$44)</f>
        <v>#N/A</v>
      </c>
      <c r="E27" s="76" t="e">
        <f>IF(ISERROR(Eingabe!$Z$49),#N/A,Eingabe!$Z$49)</f>
        <v>#N/A</v>
      </c>
      <c r="F27" s="71"/>
      <c r="G27" s="71"/>
      <c r="H27" s="71"/>
      <c r="I27" s="71"/>
      <c r="J27" s="71"/>
      <c r="K27" s="71"/>
      <c r="L27" s="71"/>
      <c r="M27" s="71"/>
      <c r="N27" s="71"/>
      <c r="O27" s="71"/>
      <c r="P27" s="71"/>
      <c r="Q27" s="71"/>
      <c r="R27" s="71"/>
      <c r="S27" s="71"/>
      <c r="T27" s="71"/>
      <c r="U27" s="71"/>
      <c r="V27" s="71"/>
      <c r="W27" s="71"/>
      <c r="X27" s="72"/>
      <c r="Y27" s="35"/>
      <c r="Z27" s="35"/>
      <c r="AA27" s="35"/>
      <c r="AB27" s="35"/>
      <c r="AC27" s="35"/>
    </row>
    <row r="28" spans="1:30" x14ac:dyDescent="0.3">
      <c r="A28" s="37"/>
      <c r="B28" s="37"/>
      <c r="C28" s="37"/>
      <c r="D28" s="37"/>
      <c r="E28" s="37"/>
      <c r="F28" s="137"/>
      <c r="G28" s="58" t="s">
        <v>75</v>
      </c>
      <c r="H28" s="37"/>
      <c r="I28" s="37"/>
      <c r="J28" s="37"/>
      <c r="K28" s="37"/>
      <c r="L28" s="33"/>
      <c r="M28" s="58" t="s">
        <v>1</v>
      </c>
      <c r="N28" s="37"/>
      <c r="O28" s="37"/>
      <c r="P28" s="37"/>
      <c r="Q28" s="37"/>
      <c r="R28" s="136"/>
      <c r="S28" s="58" t="s">
        <v>76</v>
      </c>
      <c r="T28" s="37"/>
      <c r="U28" s="37"/>
      <c r="V28" s="37"/>
      <c r="W28" s="37"/>
      <c r="X28" s="37"/>
      <c r="Y28" s="37"/>
      <c r="Z28" s="37"/>
      <c r="AA28" s="37"/>
      <c r="AB28" s="37"/>
      <c r="AC28" s="37"/>
    </row>
    <row r="29" spans="1:30" x14ac:dyDescent="0.3">
      <c r="A29" s="37"/>
      <c r="B29" s="37"/>
      <c r="C29" s="37"/>
      <c r="D29" s="37"/>
      <c r="E29" s="37"/>
      <c r="H29" s="37"/>
      <c r="I29" s="37"/>
      <c r="J29" s="37"/>
      <c r="K29" s="37"/>
      <c r="L29" s="37"/>
      <c r="M29" s="37"/>
      <c r="N29" s="37"/>
      <c r="O29" s="37"/>
      <c r="P29" s="37"/>
      <c r="Q29" s="37"/>
      <c r="R29" s="37"/>
      <c r="S29" s="37"/>
      <c r="T29" s="37"/>
      <c r="U29" s="37"/>
      <c r="V29" s="37"/>
      <c r="W29" s="37"/>
      <c r="X29" s="37"/>
      <c r="Y29" s="37"/>
      <c r="Z29" s="37"/>
      <c r="AA29" s="37"/>
      <c r="AB29" s="37"/>
      <c r="AC29" s="37"/>
    </row>
    <row r="30" spans="1:30" x14ac:dyDescent="0.3">
      <c r="A30" s="37"/>
      <c r="B30" s="37"/>
      <c r="C30" s="37"/>
      <c r="D30" s="37"/>
      <c r="E30" s="37"/>
      <c r="H30" s="37"/>
      <c r="I30" s="37"/>
      <c r="J30" s="37"/>
      <c r="K30" s="37"/>
      <c r="L30" s="37"/>
      <c r="M30" s="37"/>
      <c r="N30" s="37"/>
      <c r="O30" s="37"/>
      <c r="P30" s="37"/>
      <c r="Q30" s="37"/>
      <c r="R30" s="37"/>
      <c r="S30" s="37"/>
      <c r="T30" s="37"/>
      <c r="U30" s="37"/>
      <c r="V30" s="37"/>
      <c r="W30" s="37"/>
      <c r="X30" s="37"/>
      <c r="Y30" s="37"/>
      <c r="Z30" s="37"/>
      <c r="AA30" s="37"/>
      <c r="AB30" s="37"/>
      <c r="AC30" s="37"/>
    </row>
    <row r="31" spans="1:30" x14ac:dyDescent="0.3">
      <c r="A31" s="37"/>
      <c r="B31" s="37"/>
      <c r="C31" s="37"/>
      <c r="D31" s="37"/>
      <c r="E31" s="37"/>
      <c r="H31" s="37"/>
      <c r="I31" s="37"/>
      <c r="J31" s="37"/>
      <c r="K31" s="37"/>
      <c r="L31" s="37"/>
      <c r="M31" s="37"/>
      <c r="N31" s="37"/>
      <c r="O31" s="37"/>
      <c r="P31" s="37"/>
      <c r="Q31" s="37"/>
      <c r="R31" s="37"/>
      <c r="S31" s="37"/>
      <c r="T31" s="37"/>
      <c r="U31" s="37"/>
      <c r="V31" s="37"/>
      <c r="W31" s="37"/>
      <c r="X31" s="37"/>
      <c r="Y31" s="37"/>
      <c r="Z31" s="37"/>
      <c r="AA31" s="37"/>
      <c r="AB31" s="37"/>
      <c r="AC31" s="37"/>
    </row>
    <row r="32" spans="1:30" x14ac:dyDescent="0.3">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row>
  </sheetData>
  <sheetProtection password="CCAC" sheet="1" objects="1" scenarios="1"/>
  <mergeCells count="1">
    <mergeCell ref="AE2:BC2"/>
  </mergeCells>
  <conditionalFormatting sqref="C3:E27">
    <cfRule type="containsErrors" dxfId="1" priority="1">
      <formula>ISERROR(C3)</formula>
    </cfRule>
  </conditionalFormatting>
  <pageMargins left="0.70866141732283472" right="0.70866141732283472" top="0.78740157480314965" bottom="0.78740157480314965" header="0.31496062992125984" footer="0.31496062992125984"/>
  <pageSetup paperSize="9" scale="49" orientation="portrait" r:id="rId1"/>
  <headerFooter>
    <oddHeader>&amp;L&amp;20&amp;A&amp;C&amp;28Mehrperspektivische Unterrichtsbeobachtung
&amp;R&amp;G</oddHeader>
    <oddFooter>&amp;C&amp;D&amp;R&amp;P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G32"/>
  <sheetViews>
    <sheetView zoomScaleNormal="100" zoomScaleSheetLayoutView="70" workbookViewId="0">
      <selection activeCell="AA9" sqref="AA9"/>
    </sheetView>
  </sheetViews>
  <sheetFormatPr baseColWidth="10" defaultRowHeight="14.4" x14ac:dyDescent="0.3"/>
  <cols>
    <col min="1" max="1" width="3.88671875" bestFit="1" customWidth="1"/>
    <col min="2" max="2" width="52.6640625" customWidth="1"/>
    <col min="3" max="3" width="3.5546875" customWidth="1"/>
    <col min="4" max="4" width="4.6640625" bestFit="1" customWidth="1"/>
    <col min="5" max="5" width="8.33203125" bestFit="1" customWidth="1"/>
    <col min="6" max="23" width="4.6640625" customWidth="1"/>
    <col min="24" max="24" width="6.109375" customWidth="1"/>
    <col min="25" max="29" width="3.5546875" customWidth="1"/>
    <col min="30" max="30" width="20.44140625" bestFit="1" customWidth="1"/>
    <col min="31" max="59" width="4.6640625" customWidth="1"/>
  </cols>
  <sheetData>
    <row r="1" spans="1:59" ht="15" thickBot="1" x14ac:dyDescent="0.35">
      <c r="A1" s="57">
        <v>25</v>
      </c>
      <c r="B1" s="57">
        <v>24</v>
      </c>
      <c r="C1" s="57">
        <v>23</v>
      </c>
      <c r="D1" s="57">
        <v>22</v>
      </c>
      <c r="E1" s="57">
        <v>21</v>
      </c>
      <c r="F1" s="57">
        <v>20</v>
      </c>
      <c r="G1" s="57">
        <v>19</v>
      </c>
      <c r="H1" s="57">
        <v>18</v>
      </c>
      <c r="I1" s="57">
        <v>17</v>
      </c>
      <c r="J1" s="57">
        <v>16</v>
      </c>
      <c r="K1" s="57">
        <v>15</v>
      </c>
      <c r="L1" s="57">
        <v>14</v>
      </c>
      <c r="M1" s="57">
        <v>13</v>
      </c>
      <c r="N1" s="57">
        <v>12</v>
      </c>
      <c r="O1" s="57">
        <v>11</v>
      </c>
      <c r="P1" s="57">
        <v>10</v>
      </c>
      <c r="Q1" s="57">
        <v>9</v>
      </c>
      <c r="R1" s="57">
        <v>8</v>
      </c>
      <c r="S1" s="57">
        <v>7</v>
      </c>
      <c r="T1" s="57">
        <v>6</v>
      </c>
      <c r="U1" s="57">
        <v>5</v>
      </c>
      <c r="V1" s="57">
        <v>4</v>
      </c>
      <c r="W1" s="57">
        <v>3</v>
      </c>
      <c r="X1" s="57">
        <v>2</v>
      </c>
      <c r="Y1" s="57">
        <v>1</v>
      </c>
      <c r="Z1" s="37"/>
    </row>
    <row r="2" spans="1:59" ht="16.2" thickBot="1" x14ac:dyDescent="0.35">
      <c r="A2" s="15"/>
      <c r="B2" s="16" t="s">
        <v>47</v>
      </c>
      <c r="C2" s="17" t="s">
        <v>45</v>
      </c>
      <c r="D2" s="18" t="s">
        <v>46</v>
      </c>
      <c r="E2" s="18" t="s">
        <v>44</v>
      </c>
      <c r="F2" s="17" t="s">
        <v>41</v>
      </c>
      <c r="G2" s="18"/>
      <c r="H2" s="18"/>
      <c r="I2" s="18"/>
      <c r="J2" s="18"/>
      <c r="K2" s="18" t="s">
        <v>40</v>
      </c>
      <c r="L2" s="18"/>
      <c r="M2" s="18"/>
      <c r="N2" s="18"/>
      <c r="O2" s="18"/>
      <c r="P2" s="18"/>
      <c r="Q2" s="18" t="s">
        <v>39</v>
      </c>
      <c r="R2" s="18"/>
      <c r="S2" s="18"/>
      <c r="T2" s="18"/>
      <c r="U2" s="18"/>
      <c r="V2" s="18"/>
      <c r="W2" s="18" t="s">
        <v>38</v>
      </c>
      <c r="X2" s="19"/>
      <c r="Y2" s="56"/>
      <c r="Z2" s="56"/>
      <c r="AA2" s="56"/>
      <c r="AB2" s="57"/>
      <c r="AC2" s="57"/>
      <c r="AD2" s="29"/>
      <c r="AE2" s="164" t="s">
        <v>48</v>
      </c>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6"/>
      <c r="BD2" s="29"/>
      <c r="BE2" s="29"/>
      <c r="BF2" s="29"/>
      <c r="BG2" s="29"/>
    </row>
    <row r="3" spans="1:59" ht="54.9" customHeight="1" thickBot="1" x14ac:dyDescent="0.35">
      <c r="A3" s="36"/>
      <c r="B3" s="84" t="str">
        <f>IF('Merkmale eintragen'!C2="","",'Merkmale eintragen'!C2)</f>
        <v/>
      </c>
      <c r="C3" s="81" t="e">
        <f>IF(Eingabe!$B$43=0,#N/A,Eingabe!$B$43)</f>
        <v>#N/A</v>
      </c>
      <c r="D3" s="69" t="e">
        <f>IF(Eingabe!$B$44=0,#N/A,Eingabe!$B$44)</f>
        <v>#N/A</v>
      </c>
      <c r="E3" s="70" t="e">
        <f>IF(ISERROR(Eingabe!$B$49),#N/A,Eingabe!$B$49)</f>
        <v>#N/A</v>
      </c>
      <c r="F3" s="77"/>
      <c r="G3" s="77"/>
      <c r="H3" s="77"/>
      <c r="I3" s="77"/>
      <c r="J3" s="77"/>
      <c r="K3" s="77"/>
      <c r="L3" s="77"/>
      <c r="M3" s="77"/>
      <c r="N3" s="77"/>
      <c r="O3" s="77"/>
      <c r="P3" s="77"/>
      <c r="Q3" s="77"/>
      <c r="R3" s="77"/>
      <c r="S3" s="77"/>
      <c r="T3" s="77"/>
      <c r="U3" s="77"/>
      <c r="V3" s="77"/>
      <c r="W3" s="77"/>
      <c r="X3" s="78"/>
      <c r="Y3" s="35"/>
      <c r="Z3" s="35"/>
      <c r="AA3" s="35"/>
      <c r="AB3" s="35"/>
      <c r="AC3" s="35"/>
      <c r="AE3" s="38" t="s">
        <v>49</v>
      </c>
      <c r="AF3" s="39" t="s">
        <v>50</v>
      </c>
      <c r="AG3" s="39" t="s">
        <v>51</v>
      </c>
      <c r="AH3" s="39" t="s">
        <v>52</v>
      </c>
      <c r="AI3" s="39" t="s">
        <v>53</v>
      </c>
      <c r="AJ3" s="39" t="s">
        <v>54</v>
      </c>
      <c r="AK3" s="39" t="s">
        <v>55</v>
      </c>
      <c r="AL3" s="39" t="s">
        <v>56</v>
      </c>
      <c r="AM3" s="39" t="s">
        <v>57</v>
      </c>
      <c r="AN3" s="39" t="s">
        <v>58</v>
      </c>
      <c r="AO3" s="39" t="s">
        <v>59</v>
      </c>
      <c r="AP3" s="39" t="s">
        <v>60</v>
      </c>
      <c r="AQ3" s="39" t="s">
        <v>61</v>
      </c>
      <c r="AR3" s="39" t="s">
        <v>62</v>
      </c>
      <c r="AS3" s="39" t="s">
        <v>63</v>
      </c>
      <c r="AT3" s="39" t="s">
        <v>64</v>
      </c>
      <c r="AU3" s="39" t="s">
        <v>65</v>
      </c>
      <c r="AV3" s="39" t="s">
        <v>66</v>
      </c>
      <c r="AW3" s="39" t="s">
        <v>67</v>
      </c>
      <c r="AX3" s="39" t="s">
        <v>68</v>
      </c>
      <c r="AY3" s="39" t="s">
        <v>69</v>
      </c>
      <c r="AZ3" s="39" t="s">
        <v>70</v>
      </c>
      <c r="BA3" s="39" t="s">
        <v>71</v>
      </c>
      <c r="BB3" s="39" t="s">
        <v>72</v>
      </c>
      <c r="BC3" s="40" t="s">
        <v>73</v>
      </c>
      <c r="BD3" s="42"/>
      <c r="BE3" s="42"/>
      <c r="BF3" s="42"/>
      <c r="BG3" s="42"/>
    </row>
    <row r="4" spans="1:59" ht="54.9" customHeight="1" thickBot="1" x14ac:dyDescent="0.35">
      <c r="A4" s="36"/>
      <c r="B4" s="84" t="str">
        <f>IF('Merkmale eintragen'!C3="","",'Merkmale eintragen'!C3)</f>
        <v/>
      </c>
      <c r="C4" s="82" t="e">
        <f>IF(Eingabe!$C$43=0,#N/A,Eingabe!$C$43)</f>
        <v>#N/A</v>
      </c>
      <c r="D4" s="73" t="e">
        <f>IF(Eingabe!$C$44=0,#N/A,Eingabe!$C$44)</f>
        <v>#N/A</v>
      </c>
      <c r="E4" s="74" t="e">
        <f>IF(ISERROR(Eingabe!$C$49),#N/A,Eingabe!$C$49)</f>
        <v>#N/A</v>
      </c>
      <c r="F4" s="71"/>
      <c r="G4" s="71"/>
      <c r="H4" s="71"/>
      <c r="I4" s="71"/>
      <c r="J4" s="71"/>
      <c r="K4" s="71"/>
      <c r="L4" s="71"/>
      <c r="M4" s="71"/>
      <c r="N4" s="71"/>
      <c r="O4" s="71"/>
      <c r="P4" s="71"/>
      <c r="Q4" s="71"/>
      <c r="R4" s="71"/>
      <c r="S4" s="71"/>
      <c r="T4" s="71"/>
      <c r="U4" s="71"/>
      <c r="V4" s="71"/>
      <c r="W4" s="71"/>
      <c r="X4" s="72"/>
      <c r="Y4" s="35"/>
      <c r="Z4" s="35"/>
      <c r="AA4" s="35"/>
      <c r="AB4" s="35"/>
      <c r="AC4" s="35"/>
      <c r="AD4" s="26" t="str">
        <f>Eingabe!A45</f>
        <v>trifft zu</v>
      </c>
      <c r="AE4" s="44">
        <f>Eingabe!B45</f>
        <v>0</v>
      </c>
      <c r="AF4" s="24">
        <f>Eingabe!C45</f>
        <v>0</v>
      </c>
      <c r="AG4" s="24">
        <f>Eingabe!D45</f>
        <v>0</v>
      </c>
      <c r="AH4" s="24">
        <f>Eingabe!E45</f>
        <v>0</v>
      </c>
      <c r="AI4" s="24">
        <f>Eingabe!F45</f>
        <v>0</v>
      </c>
      <c r="AJ4" s="24">
        <f>Eingabe!G45</f>
        <v>0</v>
      </c>
      <c r="AK4" s="24">
        <f>Eingabe!H45</f>
        <v>0</v>
      </c>
      <c r="AL4" s="24">
        <f>Eingabe!I45</f>
        <v>0</v>
      </c>
      <c r="AM4" s="24">
        <f>Eingabe!J45</f>
        <v>0</v>
      </c>
      <c r="AN4" s="24">
        <f>Eingabe!K45</f>
        <v>0</v>
      </c>
      <c r="AO4" s="24">
        <f>Eingabe!L45</f>
        <v>0</v>
      </c>
      <c r="AP4" s="24">
        <f>Eingabe!M45</f>
        <v>0</v>
      </c>
      <c r="AQ4" s="24">
        <f>Eingabe!N45</f>
        <v>0</v>
      </c>
      <c r="AR4" s="24">
        <f>Eingabe!O45</f>
        <v>0</v>
      </c>
      <c r="AS4" s="24">
        <f>Eingabe!P45</f>
        <v>0</v>
      </c>
      <c r="AT4" s="24">
        <f>Eingabe!Q45</f>
        <v>0</v>
      </c>
      <c r="AU4" s="24">
        <f>Eingabe!R45</f>
        <v>0</v>
      </c>
      <c r="AV4" s="24">
        <f>Eingabe!S45</f>
        <v>0</v>
      </c>
      <c r="AW4" s="24">
        <f>Eingabe!T45</f>
        <v>0</v>
      </c>
      <c r="AX4" s="24">
        <f>Eingabe!U45</f>
        <v>0</v>
      </c>
      <c r="AY4" s="24">
        <f>Eingabe!V45</f>
        <v>0</v>
      </c>
      <c r="AZ4" s="24">
        <f>Eingabe!W45</f>
        <v>0</v>
      </c>
      <c r="BA4" s="24">
        <f>Eingabe!X45</f>
        <v>0</v>
      </c>
      <c r="BB4" s="24">
        <f>Eingabe!Y45</f>
        <v>0</v>
      </c>
      <c r="BC4" s="25">
        <f>Eingabe!Z45</f>
        <v>0</v>
      </c>
      <c r="BD4" s="43"/>
      <c r="BE4" s="43"/>
      <c r="BF4" s="43"/>
      <c r="BG4" s="43"/>
    </row>
    <row r="5" spans="1:59" ht="54.9" customHeight="1" thickBot="1" x14ac:dyDescent="0.35">
      <c r="A5" s="36"/>
      <c r="B5" s="84" t="str">
        <f>IF('Merkmale eintragen'!C4="","",'Merkmale eintragen'!C4)</f>
        <v/>
      </c>
      <c r="C5" s="82" t="e">
        <f>IF(Eingabe!$D$43=0,#N/A,Eingabe!$D$43)</f>
        <v>#N/A</v>
      </c>
      <c r="D5" s="73" t="e">
        <f>IF(Eingabe!$D$44=0,#N/A,Eingabe!$D$44)</f>
        <v>#N/A</v>
      </c>
      <c r="E5" s="74" t="e">
        <f>IF(ISERROR(Eingabe!$D$49),#N/A,Eingabe!$D$49)</f>
        <v>#N/A</v>
      </c>
      <c r="F5" s="71"/>
      <c r="G5" s="71"/>
      <c r="H5" s="71"/>
      <c r="I5" s="71"/>
      <c r="J5" s="71"/>
      <c r="K5" s="71"/>
      <c r="L5" s="71"/>
      <c r="M5" s="71"/>
      <c r="N5" s="71"/>
      <c r="O5" s="71"/>
      <c r="P5" s="71"/>
      <c r="Q5" s="71"/>
      <c r="R5" s="71"/>
      <c r="S5" s="71"/>
      <c r="T5" s="71"/>
      <c r="U5" s="71"/>
      <c r="V5" s="71"/>
      <c r="W5" s="71"/>
      <c r="X5" s="72"/>
      <c r="Y5" s="35"/>
      <c r="Z5" s="35"/>
      <c r="AA5" s="35"/>
      <c r="AB5" s="35"/>
      <c r="AC5" s="35"/>
      <c r="AD5" s="27" t="str">
        <f>Eingabe!A46</f>
        <v>trifft eher zu</v>
      </c>
      <c r="AE5" s="45">
        <f>Eingabe!B46</f>
        <v>0</v>
      </c>
      <c r="AF5" s="20">
        <f>Eingabe!C46</f>
        <v>0</v>
      </c>
      <c r="AG5" s="20">
        <f>Eingabe!D46</f>
        <v>0</v>
      </c>
      <c r="AH5" s="20">
        <f>Eingabe!E46</f>
        <v>0</v>
      </c>
      <c r="AI5" s="20">
        <f>Eingabe!F46</f>
        <v>0</v>
      </c>
      <c r="AJ5" s="20">
        <f>Eingabe!G46</f>
        <v>0</v>
      </c>
      <c r="AK5" s="20">
        <f>Eingabe!H46</f>
        <v>0</v>
      </c>
      <c r="AL5" s="20">
        <f>Eingabe!I46</f>
        <v>0</v>
      </c>
      <c r="AM5" s="20">
        <f>Eingabe!J46</f>
        <v>0</v>
      </c>
      <c r="AN5" s="20">
        <f>Eingabe!K46</f>
        <v>0</v>
      </c>
      <c r="AO5" s="20">
        <f>Eingabe!L46</f>
        <v>0</v>
      </c>
      <c r="AP5" s="20">
        <f>Eingabe!M46</f>
        <v>0</v>
      </c>
      <c r="AQ5" s="20">
        <f>Eingabe!N46</f>
        <v>0</v>
      </c>
      <c r="AR5" s="20">
        <f>Eingabe!O46</f>
        <v>0</v>
      </c>
      <c r="AS5" s="20">
        <f>Eingabe!P46</f>
        <v>0</v>
      </c>
      <c r="AT5" s="20">
        <f>Eingabe!Q46</f>
        <v>0</v>
      </c>
      <c r="AU5" s="20">
        <f>Eingabe!R46</f>
        <v>0</v>
      </c>
      <c r="AV5" s="20">
        <f>Eingabe!S46</f>
        <v>0</v>
      </c>
      <c r="AW5" s="20">
        <f>Eingabe!T46</f>
        <v>0</v>
      </c>
      <c r="AX5" s="20">
        <f>Eingabe!U46</f>
        <v>0</v>
      </c>
      <c r="AY5" s="20">
        <f>Eingabe!V46</f>
        <v>0</v>
      </c>
      <c r="AZ5" s="20">
        <f>Eingabe!W46</f>
        <v>0</v>
      </c>
      <c r="BA5" s="20">
        <f>Eingabe!X46</f>
        <v>0</v>
      </c>
      <c r="BB5" s="20">
        <f>Eingabe!Y46</f>
        <v>0</v>
      </c>
      <c r="BC5" s="21">
        <f>Eingabe!Z46</f>
        <v>0</v>
      </c>
      <c r="BD5" s="43"/>
      <c r="BE5" s="43"/>
      <c r="BF5" s="43"/>
      <c r="BG5" s="43"/>
    </row>
    <row r="6" spans="1:59" ht="54.9" customHeight="1" thickBot="1" x14ac:dyDescent="0.35">
      <c r="A6" s="36"/>
      <c r="B6" s="84" t="str">
        <f>IF('Merkmale eintragen'!C5="","",'Merkmale eintragen'!C5)</f>
        <v/>
      </c>
      <c r="C6" s="82" t="e">
        <f>IF(Eingabe!$E$43=0,#N/A,Eingabe!$E$43)</f>
        <v>#N/A</v>
      </c>
      <c r="D6" s="73" t="e">
        <f>IF(Eingabe!$E$44=0,#N/A,Eingabe!$E$44)</f>
        <v>#N/A</v>
      </c>
      <c r="E6" s="74" t="e">
        <f>IF(ISERROR(Eingabe!$E$49),#N/A,Eingabe!$E$49)</f>
        <v>#N/A</v>
      </c>
      <c r="F6" s="71"/>
      <c r="G6" s="71"/>
      <c r="H6" s="71"/>
      <c r="I6" s="71"/>
      <c r="J6" s="71"/>
      <c r="K6" s="71"/>
      <c r="L6" s="71"/>
      <c r="M6" s="71"/>
      <c r="N6" s="71"/>
      <c r="O6" s="71"/>
      <c r="P6" s="71"/>
      <c r="Q6" s="71"/>
      <c r="R6" s="71"/>
      <c r="S6" s="71"/>
      <c r="T6" s="71"/>
      <c r="U6" s="71"/>
      <c r="V6" s="71"/>
      <c r="W6" s="71"/>
      <c r="X6" s="72"/>
      <c r="Y6" s="35"/>
      <c r="Z6" s="35"/>
      <c r="AA6" s="35"/>
      <c r="AB6" s="35"/>
      <c r="AC6" s="35"/>
      <c r="AD6" s="27" t="str">
        <f>Eingabe!A47</f>
        <v>trifft eher nicht zu</v>
      </c>
      <c r="AE6" s="45">
        <f>Eingabe!B47</f>
        <v>0</v>
      </c>
      <c r="AF6" s="20">
        <f>Eingabe!C47</f>
        <v>0</v>
      </c>
      <c r="AG6" s="20">
        <f>Eingabe!D47</f>
        <v>0</v>
      </c>
      <c r="AH6" s="20">
        <f>Eingabe!E47</f>
        <v>0</v>
      </c>
      <c r="AI6" s="20">
        <f>Eingabe!F47</f>
        <v>0</v>
      </c>
      <c r="AJ6" s="20">
        <f>Eingabe!G47</f>
        <v>0</v>
      </c>
      <c r="AK6" s="20">
        <f>Eingabe!H47</f>
        <v>0</v>
      </c>
      <c r="AL6" s="20">
        <f>Eingabe!I47</f>
        <v>0</v>
      </c>
      <c r="AM6" s="20">
        <f>Eingabe!J47</f>
        <v>0</v>
      </c>
      <c r="AN6" s="20">
        <f>Eingabe!K47</f>
        <v>0</v>
      </c>
      <c r="AO6" s="20">
        <f>Eingabe!L47</f>
        <v>0</v>
      </c>
      <c r="AP6" s="20">
        <f>Eingabe!M47</f>
        <v>0</v>
      </c>
      <c r="AQ6" s="20">
        <f>Eingabe!N47</f>
        <v>0</v>
      </c>
      <c r="AR6" s="20">
        <f>Eingabe!O47</f>
        <v>0</v>
      </c>
      <c r="AS6" s="20">
        <f>Eingabe!P47</f>
        <v>0</v>
      </c>
      <c r="AT6" s="20">
        <f>Eingabe!Q47</f>
        <v>0</v>
      </c>
      <c r="AU6" s="20">
        <f>Eingabe!R47</f>
        <v>0</v>
      </c>
      <c r="AV6" s="20">
        <f>Eingabe!S47</f>
        <v>0</v>
      </c>
      <c r="AW6" s="20">
        <f>Eingabe!T47</f>
        <v>0</v>
      </c>
      <c r="AX6" s="20">
        <f>Eingabe!U47</f>
        <v>0</v>
      </c>
      <c r="AY6" s="20">
        <f>Eingabe!V47</f>
        <v>0</v>
      </c>
      <c r="AZ6" s="20">
        <f>Eingabe!W47</f>
        <v>0</v>
      </c>
      <c r="BA6" s="20">
        <f>Eingabe!X47</f>
        <v>0</v>
      </c>
      <c r="BB6" s="20">
        <f>Eingabe!Y47</f>
        <v>0</v>
      </c>
      <c r="BC6" s="21">
        <f>Eingabe!Z47</f>
        <v>0</v>
      </c>
      <c r="BD6" s="43"/>
      <c r="BE6" s="43"/>
      <c r="BF6" s="43"/>
      <c r="BG6" s="43"/>
    </row>
    <row r="7" spans="1:59" ht="54.9" customHeight="1" thickBot="1" x14ac:dyDescent="0.35">
      <c r="A7" s="36"/>
      <c r="B7" s="84" t="str">
        <f>IF('Merkmale eintragen'!C6="","",'Merkmale eintragen'!C6)</f>
        <v/>
      </c>
      <c r="C7" s="82" t="e">
        <f>IF(Eingabe!$F$43=0,#N/A,Eingabe!$F$43)</f>
        <v>#N/A</v>
      </c>
      <c r="D7" s="73" t="e">
        <f>IF(Eingabe!$F$44=0,#N/A,Eingabe!$F$44)</f>
        <v>#N/A</v>
      </c>
      <c r="E7" s="74" t="e">
        <f>IF(ISERROR(Eingabe!$F$49),#N/A,Eingabe!$F$49)</f>
        <v>#N/A</v>
      </c>
      <c r="F7" s="71"/>
      <c r="G7" s="71"/>
      <c r="H7" s="71"/>
      <c r="I7" s="71"/>
      <c r="J7" s="71"/>
      <c r="K7" s="71"/>
      <c r="L7" s="71"/>
      <c r="M7" s="71"/>
      <c r="N7" s="71"/>
      <c r="O7" s="71"/>
      <c r="P7" s="71"/>
      <c r="Q7" s="71"/>
      <c r="R7" s="71"/>
      <c r="S7" s="71"/>
      <c r="T7" s="71"/>
      <c r="U7" s="71"/>
      <c r="V7" s="71"/>
      <c r="W7" s="71"/>
      <c r="X7" s="72"/>
      <c r="Y7" s="35"/>
      <c r="Z7" s="35"/>
      <c r="AA7" s="35"/>
      <c r="AB7" s="35"/>
      <c r="AC7" s="35"/>
      <c r="AD7" s="28" t="str">
        <f>Eingabe!A48</f>
        <v>trifft nicht zu</v>
      </c>
      <c r="AE7" s="46">
        <f>Eingabe!B48</f>
        <v>0</v>
      </c>
      <c r="AF7" s="22">
        <f>Eingabe!C48</f>
        <v>0</v>
      </c>
      <c r="AG7" s="22">
        <f>Eingabe!D48</f>
        <v>0</v>
      </c>
      <c r="AH7" s="22">
        <f>Eingabe!E48</f>
        <v>0</v>
      </c>
      <c r="AI7" s="22">
        <f>Eingabe!F48</f>
        <v>0</v>
      </c>
      <c r="AJ7" s="22">
        <f>Eingabe!G48</f>
        <v>0</v>
      </c>
      <c r="AK7" s="22">
        <f>Eingabe!H48</f>
        <v>0</v>
      </c>
      <c r="AL7" s="22">
        <f>Eingabe!I48</f>
        <v>0</v>
      </c>
      <c r="AM7" s="22">
        <f>Eingabe!J48</f>
        <v>0</v>
      </c>
      <c r="AN7" s="22">
        <f>Eingabe!K48</f>
        <v>0</v>
      </c>
      <c r="AO7" s="22">
        <f>Eingabe!L48</f>
        <v>0</v>
      </c>
      <c r="AP7" s="22">
        <f>Eingabe!M48</f>
        <v>0</v>
      </c>
      <c r="AQ7" s="22">
        <f>Eingabe!N48</f>
        <v>0</v>
      </c>
      <c r="AR7" s="22">
        <f>Eingabe!O48</f>
        <v>0</v>
      </c>
      <c r="AS7" s="22">
        <f>Eingabe!P48</f>
        <v>0</v>
      </c>
      <c r="AT7" s="22">
        <f>Eingabe!Q48</f>
        <v>0</v>
      </c>
      <c r="AU7" s="22">
        <f>Eingabe!R48</f>
        <v>0</v>
      </c>
      <c r="AV7" s="22">
        <f>Eingabe!S48</f>
        <v>0</v>
      </c>
      <c r="AW7" s="22">
        <f>Eingabe!T48</f>
        <v>0</v>
      </c>
      <c r="AX7" s="22">
        <f>Eingabe!U48</f>
        <v>0</v>
      </c>
      <c r="AY7" s="22">
        <f>Eingabe!V48</f>
        <v>0</v>
      </c>
      <c r="AZ7" s="22">
        <f>Eingabe!W48</f>
        <v>0</v>
      </c>
      <c r="BA7" s="22">
        <f>Eingabe!X48</f>
        <v>0</v>
      </c>
      <c r="BB7" s="22">
        <f>Eingabe!Y48</f>
        <v>0</v>
      </c>
      <c r="BC7" s="23">
        <f>Eingabe!Z48</f>
        <v>0</v>
      </c>
      <c r="BD7" s="43"/>
      <c r="BE7" s="43"/>
      <c r="BF7" s="43"/>
      <c r="BG7" s="43"/>
    </row>
    <row r="8" spans="1:59" ht="54.9" customHeight="1" thickBot="1" x14ac:dyDescent="0.35">
      <c r="A8" s="36"/>
      <c r="B8" s="84" t="str">
        <f>IF('Merkmale eintragen'!C7="","",'Merkmale eintragen'!C7)</f>
        <v/>
      </c>
      <c r="C8" s="82" t="e">
        <f>IF(Eingabe!$G$43=0,#N/A,Eingabe!$G$43)</f>
        <v>#N/A</v>
      </c>
      <c r="D8" s="73" t="e">
        <f>IF(Eingabe!$G$44=0,#N/A,Eingabe!$G$44)</f>
        <v>#N/A</v>
      </c>
      <c r="E8" s="74" t="e">
        <f>IF(ISERROR(Eingabe!$G$49),#N/A,Eingabe!$G$49)</f>
        <v>#N/A</v>
      </c>
      <c r="F8" s="71"/>
      <c r="G8" s="71"/>
      <c r="H8" s="71"/>
      <c r="I8" s="71"/>
      <c r="J8" s="71"/>
      <c r="K8" s="71"/>
      <c r="L8" s="71"/>
      <c r="M8" s="71"/>
      <c r="N8" s="71"/>
      <c r="O8" s="71"/>
      <c r="P8" s="71"/>
      <c r="Q8" s="71"/>
      <c r="R8" s="71"/>
      <c r="S8" s="71"/>
      <c r="T8" s="71"/>
      <c r="U8" s="71"/>
      <c r="V8" s="71"/>
      <c r="W8" s="71"/>
      <c r="X8" s="72"/>
      <c r="Y8" s="35"/>
      <c r="Z8" s="35"/>
      <c r="AA8" s="35"/>
      <c r="AB8" s="35"/>
      <c r="AC8" s="35"/>
      <c r="AD8" s="31" t="s">
        <v>74</v>
      </c>
      <c r="AE8" s="30">
        <f>Eingabe!B39</f>
        <v>0</v>
      </c>
      <c r="AF8" s="30">
        <f>Eingabe!C39</f>
        <v>0</v>
      </c>
      <c r="AG8" s="30">
        <f>Eingabe!D39</f>
        <v>0</v>
      </c>
      <c r="AH8" s="30">
        <f>Eingabe!E39</f>
        <v>0</v>
      </c>
      <c r="AI8" s="30">
        <f>Eingabe!F39</f>
        <v>0</v>
      </c>
      <c r="AJ8" s="30">
        <f>Eingabe!G39</f>
        <v>0</v>
      </c>
      <c r="AK8" s="30">
        <f>Eingabe!H39</f>
        <v>0</v>
      </c>
      <c r="AL8" s="30">
        <f>Eingabe!I39</f>
        <v>0</v>
      </c>
      <c r="AM8" s="30">
        <f>Eingabe!J39</f>
        <v>0</v>
      </c>
      <c r="AN8" s="30">
        <f>Eingabe!K39</f>
        <v>0</v>
      </c>
      <c r="AO8" s="30">
        <f>Eingabe!L39</f>
        <v>0</v>
      </c>
      <c r="AP8" s="30">
        <f>Eingabe!M39</f>
        <v>0</v>
      </c>
      <c r="AQ8" s="30">
        <f>Eingabe!N39</f>
        <v>0</v>
      </c>
      <c r="AR8" s="30">
        <f>Eingabe!O39</f>
        <v>0</v>
      </c>
      <c r="AS8" s="30">
        <f>Eingabe!P39</f>
        <v>0</v>
      </c>
      <c r="AT8" s="30">
        <f>Eingabe!Q39</f>
        <v>0</v>
      </c>
      <c r="AU8" s="30">
        <f>Eingabe!R39</f>
        <v>0</v>
      </c>
      <c r="AV8" s="30">
        <f>Eingabe!S39</f>
        <v>0</v>
      </c>
      <c r="AW8" s="30">
        <f>Eingabe!T39</f>
        <v>0</v>
      </c>
      <c r="AX8" s="30">
        <f>Eingabe!U39</f>
        <v>0</v>
      </c>
      <c r="AY8" s="30">
        <f>Eingabe!V39</f>
        <v>0</v>
      </c>
      <c r="AZ8" s="30">
        <f>Eingabe!W39</f>
        <v>0</v>
      </c>
      <c r="BA8" s="30">
        <f>Eingabe!X39</f>
        <v>0</v>
      </c>
      <c r="BB8" s="30">
        <f>Eingabe!Y39</f>
        <v>0</v>
      </c>
      <c r="BC8" s="30">
        <f>Eingabe!Z39</f>
        <v>0</v>
      </c>
      <c r="BD8" s="30"/>
      <c r="BE8" s="30"/>
      <c r="BF8" s="30"/>
      <c r="BG8" s="30"/>
    </row>
    <row r="9" spans="1:59" ht="54.9" customHeight="1" thickBot="1" x14ac:dyDescent="0.35">
      <c r="A9" s="36"/>
      <c r="B9" s="84" t="str">
        <f>IF('Merkmale eintragen'!C8="","",'Merkmale eintragen'!C8)</f>
        <v/>
      </c>
      <c r="C9" s="82" t="e">
        <f>IF(Eingabe!$H$43=0,#N/A,Eingabe!$H$43)</f>
        <v>#N/A</v>
      </c>
      <c r="D9" s="73" t="e">
        <f>IF(Eingabe!$H$44=0,#N/A,Eingabe!$H$44)</f>
        <v>#N/A</v>
      </c>
      <c r="E9" s="74" t="e">
        <f>IF(ISERROR(Eingabe!$H$49),#N/A,Eingabe!$H$49)</f>
        <v>#N/A</v>
      </c>
      <c r="F9" s="71"/>
      <c r="G9" s="71"/>
      <c r="H9" s="71"/>
      <c r="I9" s="71"/>
      <c r="J9" s="71"/>
      <c r="K9" s="71"/>
      <c r="L9" s="71"/>
      <c r="M9" s="71"/>
      <c r="N9" s="71"/>
      <c r="O9" s="71"/>
      <c r="P9" s="71"/>
      <c r="Q9" s="71"/>
      <c r="R9" s="71"/>
      <c r="S9" s="71"/>
      <c r="T9" s="71"/>
      <c r="U9" s="71"/>
      <c r="V9" s="71"/>
      <c r="W9" s="71"/>
      <c r="X9" s="72"/>
      <c r="Y9" s="35"/>
      <c r="Z9" s="35"/>
      <c r="AA9" s="35"/>
      <c r="AB9" s="35"/>
      <c r="AC9" s="35"/>
    </row>
    <row r="10" spans="1:59" ht="54.9" customHeight="1" thickBot="1" x14ac:dyDescent="0.35">
      <c r="A10" s="36"/>
      <c r="B10" s="84" t="str">
        <f>IF('Merkmale eintragen'!C9="","",'Merkmale eintragen'!C9)</f>
        <v/>
      </c>
      <c r="C10" s="82" t="e">
        <f>IF(Eingabe!$I$43=0,#N/A,Eingabe!$I$43)</f>
        <v>#N/A</v>
      </c>
      <c r="D10" s="73" t="e">
        <f>IF(Eingabe!$I$44=0,#N/A,Eingabe!$I$44)</f>
        <v>#N/A</v>
      </c>
      <c r="E10" s="74" t="e">
        <f>IF(ISERROR(Eingabe!$I$49),#N/A,Eingabe!$I$49)</f>
        <v>#N/A</v>
      </c>
      <c r="F10" s="71"/>
      <c r="G10" s="71"/>
      <c r="H10" s="71"/>
      <c r="I10" s="71"/>
      <c r="J10" s="71"/>
      <c r="K10" s="71"/>
      <c r="L10" s="71"/>
      <c r="M10" s="71"/>
      <c r="N10" s="71"/>
      <c r="O10" s="71"/>
      <c r="P10" s="71"/>
      <c r="Q10" s="71"/>
      <c r="R10" s="71"/>
      <c r="S10" s="71"/>
      <c r="T10" s="71"/>
      <c r="U10" s="71"/>
      <c r="V10" s="71"/>
      <c r="W10" s="71"/>
      <c r="X10" s="72"/>
      <c r="Y10" s="35"/>
      <c r="Z10" s="35"/>
      <c r="AA10" s="35"/>
      <c r="AB10" s="35"/>
      <c r="AC10" s="35"/>
    </row>
    <row r="11" spans="1:59" ht="54.9" customHeight="1" thickBot="1" x14ac:dyDescent="0.35">
      <c r="A11" s="36"/>
      <c r="B11" s="84" t="str">
        <f>IF('Merkmale eintragen'!C10="","",'Merkmale eintragen'!C10)</f>
        <v/>
      </c>
      <c r="C11" s="82" t="e">
        <f>IF(Eingabe!$J$43=0,#N/A,Eingabe!$J$43)</f>
        <v>#N/A</v>
      </c>
      <c r="D11" s="73" t="e">
        <f>IF(Eingabe!$J$44=0,#N/A,Eingabe!$J$44)</f>
        <v>#N/A</v>
      </c>
      <c r="E11" s="74" t="e">
        <f>IF(ISERROR(Eingabe!$J$49),#N/A,Eingabe!$J$49)</f>
        <v>#N/A</v>
      </c>
      <c r="F11" s="71"/>
      <c r="G11" s="71"/>
      <c r="H11" s="71"/>
      <c r="I11" s="71"/>
      <c r="J11" s="71"/>
      <c r="K11" s="71"/>
      <c r="L11" s="71"/>
      <c r="M11" s="71"/>
      <c r="N11" s="71"/>
      <c r="O11" s="71"/>
      <c r="P11" s="71"/>
      <c r="Q11" s="71"/>
      <c r="R11" s="71"/>
      <c r="S11" s="71"/>
      <c r="T11" s="71"/>
      <c r="U11" s="71"/>
      <c r="V11" s="71"/>
      <c r="W11" s="71"/>
      <c r="X11" s="72"/>
      <c r="Y11" s="35"/>
      <c r="Z11" s="35"/>
      <c r="AA11" s="35"/>
      <c r="AB11" s="35"/>
      <c r="AC11" s="35"/>
    </row>
    <row r="12" spans="1:59" ht="54.9" customHeight="1" thickBot="1" x14ac:dyDescent="0.35">
      <c r="A12" s="36"/>
      <c r="B12" s="84" t="str">
        <f>IF('Merkmale eintragen'!C11="","",'Merkmale eintragen'!C11)</f>
        <v/>
      </c>
      <c r="C12" s="82" t="e">
        <f>IF(Eingabe!$K$43=0,#N/A,Eingabe!$K$43)</f>
        <v>#N/A</v>
      </c>
      <c r="D12" s="73" t="e">
        <f>IF(Eingabe!$K$44=0,#N/A,Eingabe!$K$44)</f>
        <v>#N/A</v>
      </c>
      <c r="E12" s="74" t="e">
        <f>IF(ISERROR(Eingabe!$K$49),#N/A,Eingabe!$K$49)</f>
        <v>#N/A</v>
      </c>
      <c r="F12" s="71"/>
      <c r="G12" s="71"/>
      <c r="H12" s="71"/>
      <c r="I12" s="71"/>
      <c r="J12" s="71"/>
      <c r="K12" s="71"/>
      <c r="L12" s="71"/>
      <c r="M12" s="71"/>
      <c r="N12" s="71"/>
      <c r="O12" s="71"/>
      <c r="P12" s="71"/>
      <c r="Q12" s="71"/>
      <c r="R12" s="71"/>
      <c r="S12" s="71"/>
      <c r="T12" s="71"/>
      <c r="U12" s="71"/>
      <c r="V12" s="71"/>
      <c r="W12" s="71"/>
      <c r="X12" s="72"/>
      <c r="Y12" s="35"/>
      <c r="Z12" s="35"/>
      <c r="AA12" s="35"/>
      <c r="AB12" s="35"/>
      <c r="AC12" s="35"/>
    </row>
    <row r="13" spans="1:59" ht="54.9" customHeight="1" thickBot="1" x14ac:dyDescent="0.35">
      <c r="A13" s="36"/>
      <c r="B13" s="84" t="str">
        <f>IF('Merkmale eintragen'!C12="","",'Merkmale eintragen'!C12)</f>
        <v/>
      </c>
      <c r="C13" s="82" t="e">
        <f>IF(Eingabe!$L$43=0,#N/A,Eingabe!$L$43)</f>
        <v>#N/A</v>
      </c>
      <c r="D13" s="73" t="e">
        <f>IF(Eingabe!$L$44=0,#N/A,Eingabe!$L$44)</f>
        <v>#N/A</v>
      </c>
      <c r="E13" s="74" t="e">
        <f>IF(ISERROR(Eingabe!$L$49),#N/A,Eingabe!$L$49)</f>
        <v>#N/A</v>
      </c>
      <c r="F13" s="77"/>
      <c r="G13" s="77"/>
      <c r="H13" s="77"/>
      <c r="I13" s="77"/>
      <c r="J13" s="77"/>
      <c r="K13" s="77"/>
      <c r="L13" s="77"/>
      <c r="M13" s="77"/>
      <c r="N13" s="77"/>
      <c r="O13" s="77"/>
      <c r="P13" s="77"/>
      <c r="Q13" s="77"/>
      <c r="R13" s="77"/>
      <c r="S13" s="77"/>
      <c r="T13" s="77"/>
      <c r="U13" s="77"/>
      <c r="V13" s="77"/>
      <c r="W13" s="77"/>
      <c r="X13" s="78"/>
      <c r="Y13" s="35"/>
      <c r="Z13" s="35"/>
      <c r="AA13" s="35"/>
      <c r="AB13" s="35"/>
      <c r="AC13" s="35"/>
    </row>
    <row r="14" spans="1:59" ht="54.9" customHeight="1" thickBot="1" x14ac:dyDescent="0.35">
      <c r="A14" s="36"/>
      <c r="B14" s="84" t="str">
        <f>IF('Merkmale eintragen'!C13="","",'Merkmale eintragen'!C13)</f>
        <v/>
      </c>
      <c r="C14" s="82" t="e">
        <f>IF(Eingabe!$M$43=0,#N/A,Eingabe!$M$43)</f>
        <v>#N/A</v>
      </c>
      <c r="D14" s="73" t="e">
        <f>IF(Eingabe!$M$44=0,#N/A,Eingabe!$M$44)</f>
        <v>#N/A</v>
      </c>
      <c r="E14" s="74" t="e">
        <f>IF(ISERROR(Eingabe!$M$49),#N/A,Eingabe!$M$49)</f>
        <v>#N/A</v>
      </c>
      <c r="F14" s="71"/>
      <c r="G14" s="71"/>
      <c r="H14" s="71"/>
      <c r="I14" s="71"/>
      <c r="J14" s="71"/>
      <c r="K14" s="71"/>
      <c r="L14" s="71"/>
      <c r="M14" s="71"/>
      <c r="N14" s="71"/>
      <c r="O14" s="71"/>
      <c r="P14" s="71"/>
      <c r="Q14" s="71"/>
      <c r="R14" s="71"/>
      <c r="S14" s="71"/>
      <c r="T14" s="71"/>
      <c r="U14" s="71"/>
      <c r="V14" s="71"/>
      <c r="W14" s="71"/>
      <c r="X14" s="72"/>
      <c r="Y14" s="35"/>
      <c r="Z14" s="35"/>
      <c r="AA14" s="35"/>
      <c r="AB14" s="35"/>
      <c r="AC14" s="35"/>
    </row>
    <row r="15" spans="1:59" ht="54.9" customHeight="1" thickBot="1" x14ac:dyDescent="0.35">
      <c r="A15" s="36"/>
      <c r="B15" s="84" t="str">
        <f>IF('Merkmale eintragen'!C14="","",'Merkmale eintragen'!C14)</f>
        <v/>
      </c>
      <c r="C15" s="82" t="e">
        <f>IF(Eingabe!$N$43=0,#N/A,Eingabe!$N$43)</f>
        <v>#N/A</v>
      </c>
      <c r="D15" s="73" t="e">
        <f>IF(Eingabe!$N$44=0,#N/A,Eingabe!$N$44)</f>
        <v>#N/A</v>
      </c>
      <c r="E15" s="74" t="e">
        <f>IF(ISERROR(Eingabe!$N$49),#N/A,Eingabe!$N$49)</f>
        <v>#N/A</v>
      </c>
      <c r="F15" s="71"/>
      <c r="G15" s="71"/>
      <c r="H15" s="71"/>
      <c r="I15" s="71"/>
      <c r="J15" s="71"/>
      <c r="K15" s="71"/>
      <c r="L15" s="71"/>
      <c r="M15" s="71"/>
      <c r="N15" s="71"/>
      <c r="O15" s="71"/>
      <c r="P15" s="71"/>
      <c r="Q15" s="71"/>
      <c r="R15" s="71"/>
      <c r="S15" s="71"/>
      <c r="T15" s="71"/>
      <c r="U15" s="71"/>
      <c r="V15" s="71"/>
      <c r="W15" s="71"/>
      <c r="X15" s="72"/>
      <c r="Y15" s="35"/>
      <c r="Z15" s="35"/>
      <c r="AA15" s="35"/>
      <c r="AB15" s="35"/>
      <c r="AC15" s="35"/>
    </row>
    <row r="16" spans="1:59" ht="54.9" customHeight="1" thickBot="1" x14ac:dyDescent="0.35">
      <c r="A16" s="36"/>
      <c r="B16" s="84" t="str">
        <f>IF('Merkmale eintragen'!C15="","",'Merkmale eintragen'!C15)</f>
        <v/>
      </c>
      <c r="C16" s="82" t="e">
        <f>IF(Eingabe!$O$43=0,#N/A,Eingabe!$O$43)</f>
        <v>#N/A</v>
      </c>
      <c r="D16" s="73" t="e">
        <f>IF(Eingabe!$O$44=0,#N/A,Eingabe!$O$44)</f>
        <v>#N/A</v>
      </c>
      <c r="E16" s="74" t="e">
        <f>IF(ISERROR(Eingabe!$O$49),#N/A,Eingabe!$O$49)</f>
        <v>#N/A</v>
      </c>
      <c r="F16" s="79"/>
      <c r="G16" s="79"/>
      <c r="H16" s="79"/>
      <c r="I16" s="79"/>
      <c r="J16" s="79"/>
      <c r="K16" s="79"/>
      <c r="L16" s="79"/>
      <c r="M16" s="79"/>
      <c r="N16" s="79"/>
      <c r="O16" s="79"/>
      <c r="P16" s="79"/>
      <c r="Q16" s="79"/>
      <c r="R16" s="79"/>
      <c r="S16" s="79"/>
      <c r="T16" s="79"/>
      <c r="U16" s="79"/>
      <c r="V16" s="79"/>
      <c r="W16" s="79"/>
      <c r="X16" s="80"/>
      <c r="Y16" s="35"/>
      <c r="Z16" s="35"/>
      <c r="AA16" s="35"/>
      <c r="AB16" s="35"/>
      <c r="AC16" s="35"/>
    </row>
    <row r="17" spans="1:30" ht="54.9" customHeight="1" thickBot="1" x14ac:dyDescent="0.35">
      <c r="A17" s="36"/>
      <c r="B17" s="84" t="str">
        <f>IF('Merkmale eintragen'!C16="","",'Merkmale eintragen'!C16)</f>
        <v/>
      </c>
      <c r="C17" s="82" t="e">
        <f>IF(Eingabe!$P$43=0,#N/A,Eingabe!$P$43)</f>
        <v>#N/A</v>
      </c>
      <c r="D17" s="73" t="e">
        <f>IF(Eingabe!$P$44=0,#N/A,Eingabe!$P$44)</f>
        <v>#N/A</v>
      </c>
      <c r="E17" s="74" t="e">
        <f>IF(ISERROR(Eingabe!$P$49),#N/A,Eingabe!$P$49)</f>
        <v>#N/A</v>
      </c>
      <c r="F17" s="71"/>
      <c r="G17" s="71"/>
      <c r="H17" s="71"/>
      <c r="I17" s="71"/>
      <c r="J17" s="71"/>
      <c r="K17" s="71"/>
      <c r="L17" s="71"/>
      <c r="M17" s="71"/>
      <c r="N17" s="71"/>
      <c r="O17" s="71"/>
      <c r="P17" s="71"/>
      <c r="Q17" s="71"/>
      <c r="R17" s="71"/>
      <c r="S17" s="71"/>
      <c r="T17" s="71"/>
      <c r="U17" s="71"/>
      <c r="V17" s="71"/>
      <c r="W17" s="71"/>
      <c r="X17" s="72"/>
      <c r="Y17" s="35"/>
      <c r="Z17" s="35"/>
      <c r="AA17" s="35"/>
      <c r="AB17" s="35"/>
      <c r="AC17" s="35"/>
    </row>
    <row r="18" spans="1:30" ht="54.9" customHeight="1" thickBot="1" x14ac:dyDescent="0.35">
      <c r="A18" s="36"/>
      <c r="B18" s="84" t="str">
        <f>IF('Merkmale eintragen'!C17="","",'Merkmale eintragen'!C17)</f>
        <v/>
      </c>
      <c r="C18" s="82" t="e">
        <f>IF(Eingabe!$Q$43=0,#N/A,Eingabe!$Q$43)</f>
        <v>#N/A</v>
      </c>
      <c r="D18" s="73" t="e">
        <f>IF(Eingabe!$Q$44=0,#N/A,Eingabe!$Q$44)</f>
        <v>#N/A</v>
      </c>
      <c r="E18" s="74" t="e">
        <f>IF(ISERROR(Eingabe!$Q$49),#N/A,Eingabe!$Q$49)</f>
        <v>#N/A</v>
      </c>
      <c r="F18" s="71"/>
      <c r="G18" s="71"/>
      <c r="H18" s="71"/>
      <c r="I18" s="71"/>
      <c r="J18" s="71"/>
      <c r="K18" s="71"/>
      <c r="L18" s="71"/>
      <c r="M18" s="71"/>
      <c r="N18" s="71"/>
      <c r="O18" s="71"/>
      <c r="P18" s="71"/>
      <c r="Q18" s="71"/>
      <c r="R18" s="71"/>
      <c r="S18" s="71"/>
      <c r="T18" s="71"/>
      <c r="U18" s="71"/>
      <c r="V18" s="71"/>
      <c r="W18" s="71"/>
      <c r="X18" s="72"/>
      <c r="Y18" s="35"/>
      <c r="Z18" s="35"/>
      <c r="AA18" s="35"/>
      <c r="AB18" s="35"/>
      <c r="AC18" s="35"/>
    </row>
    <row r="19" spans="1:30" ht="54.9" customHeight="1" thickBot="1" x14ac:dyDescent="0.35">
      <c r="A19" s="36"/>
      <c r="B19" s="84" t="str">
        <f>IF('Merkmale eintragen'!C18="","",'Merkmale eintragen'!C18)</f>
        <v/>
      </c>
      <c r="C19" s="82" t="e">
        <f>IF(Eingabe!$R$43=0,#N/A,Eingabe!$R$43)</f>
        <v>#N/A</v>
      </c>
      <c r="D19" s="73" t="e">
        <f>IF(Eingabe!$R$44=0,#N/A,Eingabe!$R$44)</f>
        <v>#N/A</v>
      </c>
      <c r="E19" s="74" t="e">
        <f>IF(ISERROR(Eingabe!$R$49),#N/A,Eingabe!$R$49)</f>
        <v>#N/A</v>
      </c>
      <c r="F19" s="71"/>
      <c r="G19" s="71"/>
      <c r="H19" s="71"/>
      <c r="I19" s="71"/>
      <c r="J19" s="71"/>
      <c r="K19" s="71"/>
      <c r="L19" s="71"/>
      <c r="M19" s="71"/>
      <c r="N19" s="71"/>
      <c r="O19" s="71"/>
      <c r="P19" s="71"/>
      <c r="Q19" s="71"/>
      <c r="R19" s="71"/>
      <c r="S19" s="71"/>
      <c r="T19" s="71"/>
      <c r="U19" s="71"/>
      <c r="V19" s="71"/>
      <c r="W19" s="71"/>
      <c r="X19" s="72"/>
      <c r="Y19" s="35"/>
      <c r="Z19" s="35"/>
      <c r="AA19" s="35"/>
      <c r="AB19" s="35"/>
      <c r="AC19" s="35"/>
    </row>
    <row r="20" spans="1:30" ht="54.9" customHeight="1" thickBot="1" x14ac:dyDescent="0.35">
      <c r="A20" s="36"/>
      <c r="B20" s="84" t="str">
        <f>IF('Merkmale eintragen'!C19="","",'Merkmale eintragen'!C19)</f>
        <v/>
      </c>
      <c r="C20" s="82" t="e">
        <f>IF(Eingabe!$S$43=0,#N/A,Eingabe!$S$43)</f>
        <v>#N/A</v>
      </c>
      <c r="D20" s="73" t="e">
        <f>IF(Eingabe!$S$44=0,#N/A,Eingabe!$S$44)</f>
        <v>#N/A</v>
      </c>
      <c r="E20" s="74" t="e">
        <f>IF(ISERROR(Eingabe!$S$49),#N/A,Eingabe!$S$49)</f>
        <v>#N/A</v>
      </c>
      <c r="F20" s="71"/>
      <c r="G20" s="71"/>
      <c r="H20" s="71"/>
      <c r="I20" s="71"/>
      <c r="J20" s="71"/>
      <c r="K20" s="71"/>
      <c r="L20" s="71"/>
      <c r="M20" s="71"/>
      <c r="N20" s="71"/>
      <c r="O20" s="71"/>
      <c r="P20" s="71"/>
      <c r="Q20" s="71"/>
      <c r="R20" s="71"/>
      <c r="S20" s="71"/>
      <c r="T20" s="71"/>
      <c r="U20" s="71"/>
      <c r="V20" s="71"/>
      <c r="W20" s="71"/>
      <c r="X20" s="72"/>
      <c r="Y20" s="35"/>
      <c r="Z20" s="35"/>
      <c r="AA20" s="35"/>
      <c r="AB20" s="35"/>
      <c r="AC20" s="35"/>
    </row>
    <row r="21" spans="1:30" ht="54.9" customHeight="1" thickBot="1" x14ac:dyDescent="0.35">
      <c r="A21" s="36"/>
      <c r="B21" s="84" t="str">
        <f>IF('Merkmale eintragen'!C20="","",'Merkmale eintragen'!C20)</f>
        <v/>
      </c>
      <c r="C21" s="82" t="e">
        <f>IF(Eingabe!$T$43=0,#N/A,Eingabe!$T$43)</f>
        <v>#N/A</v>
      </c>
      <c r="D21" s="73" t="e">
        <f>IF(Eingabe!$T$44=0,#N/A,Eingabe!$T$44)</f>
        <v>#N/A</v>
      </c>
      <c r="E21" s="74" t="e">
        <f>IF(ISERROR(Eingabe!$T$49),#N/A,Eingabe!$T$49)</f>
        <v>#N/A</v>
      </c>
      <c r="F21" s="71"/>
      <c r="G21" s="71"/>
      <c r="H21" s="71"/>
      <c r="I21" s="71"/>
      <c r="J21" s="71"/>
      <c r="K21" s="71"/>
      <c r="L21" s="71"/>
      <c r="M21" s="71"/>
      <c r="N21" s="71"/>
      <c r="O21" s="71"/>
      <c r="P21" s="71"/>
      <c r="Q21" s="71"/>
      <c r="R21" s="71"/>
      <c r="S21" s="71"/>
      <c r="T21" s="71"/>
      <c r="U21" s="71"/>
      <c r="V21" s="71"/>
      <c r="W21" s="71"/>
      <c r="X21" s="72"/>
      <c r="Y21" s="35"/>
      <c r="Z21" s="35"/>
      <c r="AA21" s="35"/>
      <c r="AB21" s="35"/>
      <c r="AC21" s="35"/>
    </row>
    <row r="22" spans="1:30" ht="54.9" customHeight="1" thickBot="1" x14ac:dyDescent="0.35">
      <c r="A22" s="36"/>
      <c r="B22" s="84" t="str">
        <f>IF('Merkmale eintragen'!C21="","",'Merkmale eintragen'!C21)</f>
        <v/>
      </c>
      <c r="C22" s="82" t="e">
        <f>IF(Eingabe!$U$43=0,#N/A,Eingabe!$U$43)</f>
        <v>#N/A</v>
      </c>
      <c r="D22" s="73" t="e">
        <f>IF(Eingabe!$U$44=0,#N/A,Eingabe!$U$44)</f>
        <v>#N/A</v>
      </c>
      <c r="E22" s="74" t="e">
        <f>IF(ISERROR(Eingabe!$U$49),#N/A,Eingabe!$U$49)</f>
        <v>#N/A</v>
      </c>
      <c r="F22" s="71"/>
      <c r="G22" s="71"/>
      <c r="H22" s="71"/>
      <c r="I22" s="71"/>
      <c r="J22" s="71"/>
      <c r="K22" s="71"/>
      <c r="L22" s="71"/>
      <c r="M22" s="71"/>
      <c r="N22" s="71"/>
      <c r="O22" s="71"/>
      <c r="P22" s="71"/>
      <c r="Q22" s="71"/>
      <c r="R22" s="71"/>
      <c r="S22" s="71"/>
      <c r="T22" s="71"/>
      <c r="U22" s="71"/>
      <c r="V22" s="71"/>
      <c r="W22" s="71"/>
      <c r="X22" s="72"/>
      <c r="Y22" s="35"/>
      <c r="Z22" s="35"/>
      <c r="AA22" s="35"/>
      <c r="AB22" s="35"/>
      <c r="AC22" s="35"/>
    </row>
    <row r="23" spans="1:30" ht="54.9" customHeight="1" thickBot="1" x14ac:dyDescent="0.35">
      <c r="A23" s="36"/>
      <c r="B23" s="84" t="str">
        <f>IF('Merkmale eintragen'!C22="","",'Merkmale eintragen'!C22)</f>
        <v/>
      </c>
      <c r="C23" s="82" t="e">
        <f>IF(Eingabe!$V$43=0,#N/A,Eingabe!$V$43)</f>
        <v>#N/A</v>
      </c>
      <c r="D23" s="73" t="e">
        <f>IF(Eingabe!$V$44=0,#N/A,Eingabe!$V$44)</f>
        <v>#N/A</v>
      </c>
      <c r="E23" s="74" t="e">
        <f>IF(ISERROR(Eingabe!$V$49),#N/A,Eingabe!$V$49)</f>
        <v>#N/A</v>
      </c>
      <c r="F23" s="77"/>
      <c r="G23" s="77"/>
      <c r="H23" s="77"/>
      <c r="I23" s="77"/>
      <c r="J23" s="77"/>
      <c r="K23" s="77"/>
      <c r="L23" s="77"/>
      <c r="M23" s="77"/>
      <c r="N23" s="77"/>
      <c r="O23" s="77"/>
      <c r="P23" s="77"/>
      <c r="Q23" s="77"/>
      <c r="R23" s="77"/>
      <c r="S23" s="77"/>
      <c r="T23" s="77"/>
      <c r="U23" s="77"/>
      <c r="V23" s="77"/>
      <c r="W23" s="77"/>
      <c r="X23" s="78"/>
      <c r="Y23" s="35"/>
      <c r="Z23" s="35"/>
      <c r="AA23" s="35"/>
      <c r="AB23" s="35"/>
      <c r="AC23" s="35"/>
    </row>
    <row r="24" spans="1:30" ht="54.9" customHeight="1" thickBot="1" x14ac:dyDescent="0.35">
      <c r="A24" s="36"/>
      <c r="B24" s="84" t="str">
        <f>IF('Merkmale eintragen'!C23="","",'Merkmale eintragen'!C23)</f>
        <v/>
      </c>
      <c r="C24" s="82" t="e">
        <f>IF(Eingabe!$W$43=0,#N/A,Eingabe!$W$43)</f>
        <v>#N/A</v>
      </c>
      <c r="D24" s="73" t="e">
        <f>IF(Eingabe!$W$44=0,#N/A,Eingabe!$W$44)</f>
        <v>#N/A</v>
      </c>
      <c r="E24" s="74" t="e">
        <f>IF(ISERROR(Eingabe!$W$49),#N/A,Eingabe!$W$49)</f>
        <v>#N/A</v>
      </c>
      <c r="F24" s="71"/>
      <c r="G24" s="71"/>
      <c r="H24" s="71"/>
      <c r="I24" s="71"/>
      <c r="J24" s="71"/>
      <c r="K24" s="71"/>
      <c r="L24" s="71"/>
      <c r="M24" s="71"/>
      <c r="N24" s="71"/>
      <c r="O24" s="71"/>
      <c r="P24" s="71"/>
      <c r="Q24" s="71"/>
      <c r="R24" s="71"/>
      <c r="S24" s="71"/>
      <c r="T24" s="71"/>
      <c r="U24" s="71"/>
      <c r="V24" s="71"/>
      <c r="W24" s="71"/>
      <c r="X24" s="72"/>
      <c r="Y24" s="35"/>
      <c r="Z24" s="35"/>
      <c r="AA24" s="35"/>
      <c r="AB24" s="35"/>
      <c r="AC24" s="35"/>
    </row>
    <row r="25" spans="1:30" ht="54.9" customHeight="1" thickBot="1" x14ac:dyDescent="0.35">
      <c r="A25" s="36"/>
      <c r="B25" s="84" t="str">
        <f>IF('Merkmale eintragen'!C24="","",'Merkmale eintragen'!C24)</f>
        <v/>
      </c>
      <c r="C25" s="82" t="e">
        <f>IF(Eingabe!$X$43=0,#N/A,Eingabe!$X$43)</f>
        <v>#N/A</v>
      </c>
      <c r="D25" s="73" t="e">
        <f>IF(Eingabe!$X$44=0,#N/A,Eingabe!$X$44)</f>
        <v>#N/A</v>
      </c>
      <c r="E25" s="74" t="e">
        <f>IF(ISERROR(Eingabe!$X$49),#N/A,Eingabe!$X$49)</f>
        <v>#N/A</v>
      </c>
      <c r="F25" s="71"/>
      <c r="G25" s="71"/>
      <c r="H25" s="71"/>
      <c r="I25" s="71"/>
      <c r="J25" s="71"/>
      <c r="K25" s="71"/>
      <c r="L25" s="71"/>
      <c r="M25" s="71"/>
      <c r="N25" s="71"/>
      <c r="O25" s="71"/>
      <c r="P25" s="71"/>
      <c r="Q25" s="71"/>
      <c r="R25" s="71"/>
      <c r="S25" s="71"/>
      <c r="T25" s="71"/>
      <c r="U25" s="71"/>
      <c r="V25" s="71"/>
      <c r="W25" s="71"/>
      <c r="X25" s="72"/>
      <c r="Y25" s="35"/>
      <c r="Z25" s="35"/>
      <c r="AA25" s="35"/>
      <c r="AB25" s="35"/>
      <c r="AC25" s="35"/>
    </row>
    <row r="26" spans="1:30" ht="54.9" customHeight="1" thickBot="1" x14ac:dyDescent="0.35">
      <c r="A26" s="36"/>
      <c r="B26" s="84" t="str">
        <f>IF('Merkmale eintragen'!C25="","",'Merkmale eintragen'!C25)</f>
        <v/>
      </c>
      <c r="C26" s="82" t="e">
        <f>IF(Eingabe!$Y$43=0,#N/A,Eingabe!$Y$43)</f>
        <v>#N/A</v>
      </c>
      <c r="D26" s="73" t="e">
        <f>IF(Eingabe!$Y$44=0,#N/A,Eingabe!$Y$44)</f>
        <v>#N/A</v>
      </c>
      <c r="E26" s="74" t="e">
        <f>IF(ISERROR(Eingabe!$Y$49),#N/A,Eingabe!$Y$49)</f>
        <v>#N/A</v>
      </c>
      <c r="F26" s="71"/>
      <c r="G26" s="71"/>
      <c r="H26" s="71"/>
      <c r="I26" s="71"/>
      <c r="J26" s="71"/>
      <c r="K26" s="71"/>
      <c r="L26" s="71"/>
      <c r="M26" s="71"/>
      <c r="N26" s="71"/>
      <c r="O26" s="71"/>
      <c r="P26" s="71"/>
      <c r="Q26" s="71"/>
      <c r="R26" s="71"/>
      <c r="S26" s="71"/>
      <c r="T26" s="71"/>
      <c r="U26" s="71"/>
      <c r="V26" s="71"/>
      <c r="W26" s="71"/>
      <c r="X26" s="72"/>
      <c r="Y26" s="35"/>
      <c r="Z26" s="35"/>
      <c r="AA26" s="35"/>
      <c r="AB26" s="35"/>
      <c r="AC26" s="35"/>
    </row>
    <row r="27" spans="1:30" ht="54.9" customHeight="1" thickBot="1" x14ac:dyDescent="0.35">
      <c r="A27" s="36"/>
      <c r="B27" s="84" t="str">
        <f>IF('Merkmale eintragen'!C26="","",'Merkmale eintragen'!C26)</f>
        <v/>
      </c>
      <c r="C27" s="83" t="e">
        <f>IF(Eingabe!$Z$43=0,#N/A,Eingabe!$Z$43)</f>
        <v>#N/A</v>
      </c>
      <c r="D27" s="75" t="e">
        <f>IF(Eingabe!$Z$44=0,#N/A,Eingabe!$Z$44)</f>
        <v>#N/A</v>
      </c>
      <c r="E27" s="76" t="e">
        <f>IF(ISERROR(Eingabe!$Z$49),#N/A,Eingabe!$Z$49)</f>
        <v>#N/A</v>
      </c>
      <c r="F27" s="71"/>
      <c r="G27" s="71"/>
      <c r="H27" s="71"/>
      <c r="I27" s="71"/>
      <c r="J27" s="71"/>
      <c r="K27" s="71"/>
      <c r="L27" s="71"/>
      <c r="M27" s="71"/>
      <c r="N27" s="71"/>
      <c r="O27" s="71"/>
      <c r="P27" s="71"/>
      <c r="Q27" s="71"/>
      <c r="R27" s="71"/>
      <c r="S27" s="71"/>
      <c r="T27" s="71"/>
      <c r="U27" s="71"/>
      <c r="V27" s="71"/>
      <c r="W27" s="71"/>
      <c r="X27" s="72"/>
      <c r="Y27" s="35"/>
      <c r="Z27" s="35"/>
      <c r="AA27" s="35"/>
      <c r="AB27" s="35"/>
      <c r="AC27" s="35"/>
    </row>
    <row r="28" spans="1:30" x14ac:dyDescent="0.3">
      <c r="A28" s="37"/>
      <c r="B28" s="37"/>
      <c r="C28" s="37"/>
      <c r="D28" s="37"/>
      <c r="E28" s="37"/>
      <c r="F28" s="32"/>
      <c r="G28" s="58" t="s">
        <v>75</v>
      </c>
      <c r="H28" s="37"/>
      <c r="I28" s="37"/>
      <c r="J28" s="37"/>
      <c r="K28" s="37"/>
      <c r="L28" s="33"/>
      <c r="M28" s="58" t="s">
        <v>1</v>
      </c>
      <c r="N28" s="37"/>
      <c r="O28" s="37"/>
      <c r="P28" s="37"/>
      <c r="Q28" s="37"/>
      <c r="R28" s="34"/>
      <c r="S28" s="58" t="s">
        <v>76</v>
      </c>
      <c r="T28" s="37"/>
      <c r="U28" s="37"/>
      <c r="V28" s="37"/>
      <c r="W28" s="37"/>
      <c r="X28" s="37"/>
      <c r="Y28" s="37"/>
      <c r="Z28" s="37"/>
      <c r="AA28" s="37"/>
      <c r="AB28" s="37"/>
      <c r="AC28" s="37"/>
    </row>
    <row r="29" spans="1:30" x14ac:dyDescent="0.3">
      <c r="A29" s="37"/>
      <c r="B29" s="37"/>
      <c r="C29" s="37"/>
      <c r="D29" s="37"/>
      <c r="E29" s="37"/>
      <c r="H29" s="37"/>
      <c r="I29" s="37"/>
      <c r="J29" s="37"/>
      <c r="K29" s="37"/>
      <c r="L29" s="37"/>
      <c r="M29" s="37"/>
      <c r="N29" s="37"/>
      <c r="O29" s="37"/>
      <c r="P29" s="37"/>
      <c r="Q29" s="37"/>
      <c r="R29" s="37"/>
      <c r="S29" s="37"/>
      <c r="T29" s="37"/>
      <c r="U29" s="37"/>
      <c r="V29" s="37"/>
      <c r="W29" s="37"/>
      <c r="X29" s="37"/>
      <c r="Y29" s="37"/>
      <c r="Z29" s="37"/>
      <c r="AA29" s="37"/>
      <c r="AB29" s="37"/>
      <c r="AC29" s="37"/>
    </row>
    <row r="30" spans="1:30" x14ac:dyDescent="0.3">
      <c r="A30" s="37"/>
      <c r="B30" s="37"/>
      <c r="C30" s="37"/>
      <c r="D30" s="37"/>
      <c r="E30" s="37"/>
      <c r="H30" s="37"/>
      <c r="I30" s="37"/>
      <c r="J30" s="37"/>
      <c r="K30" s="37"/>
      <c r="L30" s="37"/>
      <c r="M30" s="37"/>
      <c r="N30" s="37"/>
      <c r="O30" s="37"/>
      <c r="P30" s="37"/>
      <c r="Q30" s="37"/>
      <c r="R30" s="37"/>
      <c r="S30" s="37"/>
      <c r="T30" s="37"/>
      <c r="U30" s="37"/>
      <c r="V30" s="37"/>
      <c r="W30" s="37"/>
      <c r="X30" s="37"/>
      <c r="Y30" s="37"/>
      <c r="Z30" s="37"/>
      <c r="AA30" s="37"/>
      <c r="AB30" s="37"/>
      <c r="AC30" s="37"/>
    </row>
    <row r="31" spans="1:30" x14ac:dyDescent="0.3">
      <c r="A31" s="37"/>
      <c r="B31" s="37"/>
      <c r="C31" s="37"/>
      <c r="D31" s="37"/>
      <c r="E31" s="37"/>
      <c r="H31" s="37"/>
      <c r="I31" s="37"/>
      <c r="J31" s="37"/>
      <c r="K31" s="37"/>
      <c r="L31" s="37"/>
      <c r="M31" s="37"/>
      <c r="N31" s="37"/>
      <c r="O31" s="37"/>
      <c r="P31" s="37"/>
      <c r="Q31" s="37"/>
      <c r="R31" s="37"/>
      <c r="S31" s="37"/>
      <c r="T31" s="37"/>
      <c r="U31" s="37"/>
      <c r="V31" s="37"/>
      <c r="W31" s="37"/>
      <c r="X31" s="37"/>
      <c r="Y31" s="37"/>
      <c r="Z31" s="37"/>
      <c r="AA31" s="37"/>
      <c r="AB31" s="37"/>
      <c r="AC31" s="37"/>
    </row>
    <row r="32" spans="1:30" x14ac:dyDescent="0.3">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row>
  </sheetData>
  <sheetProtection password="CCAC" sheet="1" objects="1" scenarios="1"/>
  <mergeCells count="1">
    <mergeCell ref="AE2:BC2"/>
  </mergeCells>
  <conditionalFormatting sqref="C3:E27">
    <cfRule type="containsErrors" dxfId="0" priority="1">
      <formula>ISERROR(C3)</formula>
    </cfRule>
  </conditionalFormatting>
  <pageMargins left="0.70866141732283472" right="0.70866141732283472" top="0.78740157480314965" bottom="0.78740157480314965" header="0.31496062992125984" footer="0.31496062992125984"/>
  <pageSetup paperSize="9" scale="49" orientation="portrait" r:id="rId1"/>
  <headerFooter>
    <oddHeader>&amp;L&amp;20&amp;A&amp;C&amp;28Mehrperspektivische Unterrichtsbeobachtung
&amp;R&amp;G</oddHeader>
    <oddFooter>&amp;C&amp;D&amp;R&amp;P</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0"/>
  <sheetViews>
    <sheetView topLeftCell="A10" zoomScaleNormal="100" workbookViewId="0">
      <selection activeCell="G18" sqref="G18"/>
    </sheetView>
  </sheetViews>
  <sheetFormatPr baseColWidth="10" defaultRowHeight="14.4" x14ac:dyDescent="0.3"/>
  <cols>
    <col min="1" max="1" width="69" customWidth="1"/>
    <col min="2" max="5" width="6" customWidth="1"/>
  </cols>
  <sheetData>
    <row r="1" spans="1:9" ht="15" customHeight="1" x14ac:dyDescent="0.3">
      <c r="A1" s="167" t="s">
        <v>78</v>
      </c>
      <c r="B1" s="170" t="s">
        <v>79</v>
      </c>
      <c r="C1" s="170" t="s">
        <v>80</v>
      </c>
      <c r="D1" s="170" t="s">
        <v>81</v>
      </c>
      <c r="E1" s="170" t="s">
        <v>82</v>
      </c>
    </row>
    <row r="2" spans="1:9" ht="15" customHeight="1" x14ac:dyDescent="0.3">
      <c r="A2" s="168"/>
      <c r="B2" s="171"/>
      <c r="C2" s="171"/>
      <c r="D2" s="171"/>
      <c r="E2" s="171"/>
    </row>
    <row r="3" spans="1:9" ht="15" customHeight="1" x14ac:dyDescent="0.3">
      <c r="A3" s="168"/>
      <c r="B3" s="171"/>
      <c r="C3" s="171"/>
      <c r="D3" s="171"/>
      <c r="E3" s="171"/>
    </row>
    <row r="4" spans="1:9" ht="15" customHeight="1" x14ac:dyDescent="0.3">
      <c r="A4" s="168"/>
      <c r="B4" s="171"/>
      <c r="C4" s="171"/>
      <c r="D4" s="171"/>
      <c r="E4" s="171"/>
    </row>
    <row r="5" spans="1:9" ht="16.5" customHeight="1" thickBot="1" x14ac:dyDescent="0.35">
      <c r="A5" s="169"/>
      <c r="B5" s="47"/>
      <c r="C5" s="48"/>
      <c r="D5" s="48"/>
      <c r="E5" s="48"/>
    </row>
    <row r="6" spans="1:9" ht="30.75" customHeight="1" thickBot="1" x14ac:dyDescent="0.35">
      <c r="A6" s="111" t="str">
        <f>IF('Merkmale eintragen'!C2="","",'Merkmale eintragen'!C2)</f>
        <v/>
      </c>
      <c r="B6" s="138">
        <f>'Vergleichsauswertung Lehrkräfte'!AE4</f>
        <v>0</v>
      </c>
      <c r="C6" s="139">
        <f xml:space="preserve"> 'Vergleichsauswertung Lehrkräfte'!AE5</f>
        <v>0</v>
      </c>
      <c r="D6" s="140">
        <f xml:space="preserve"> 'Vergleichsauswertung Lehrkräfte'!AE6</f>
        <v>0</v>
      </c>
      <c r="E6" s="146">
        <f>'Vergleichsauswertung Lehrkräfte'!AE7</f>
        <v>0</v>
      </c>
      <c r="F6" s="54"/>
      <c r="I6" s="53"/>
    </row>
    <row r="7" spans="1:9" ht="30.75" customHeight="1" thickBot="1" x14ac:dyDescent="0.35">
      <c r="A7" s="111" t="str">
        <f>IF('Merkmale eintragen'!C3="","",'Merkmale eintragen'!C3)</f>
        <v/>
      </c>
      <c r="B7" s="138">
        <f>'Vergleichsauswertung Lehrkräfte'!AF4</f>
        <v>0</v>
      </c>
      <c r="C7" s="139">
        <f xml:space="preserve"> 'Vergleichsauswertung Lehrkräfte'!AF5</f>
        <v>0</v>
      </c>
      <c r="D7" s="140">
        <f xml:space="preserve"> 'Vergleichsauswertung Lehrkräfte'!AF6</f>
        <v>0</v>
      </c>
      <c r="E7" s="146">
        <f>'Vergleichsauswertung Lehrkräfte'!AF7</f>
        <v>0</v>
      </c>
      <c r="F7" s="54"/>
    </row>
    <row r="8" spans="1:9" ht="30.75" customHeight="1" thickBot="1" x14ac:dyDescent="0.35">
      <c r="A8" s="111" t="str">
        <f>IF('Merkmale eintragen'!C4="","",'Merkmale eintragen'!C4)</f>
        <v/>
      </c>
      <c r="B8" s="138">
        <f xml:space="preserve"> 'Vergleichsauswertung Lehrkräfte'!AG4</f>
        <v>0</v>
      </c>
      <c r="C8" s="139">
        <f xml:space="preserve"> 'Vergleichsauswertung Lehrkräfte'!AG5</f>
        <v>0</v>
      </c>
      <c r="D8" s="140">
        <f xml:space="preserve"> 'Vergleichsauswertung Lehrkräfte'!AG6</f>
        <v>0</v>
      </c>
      <c r="E8" s="141">
        <f>'Vergleichsauswertung Lehrkräfte'!AG7</f>
        <v>0</v>
      </c>
      <c r="F8" s="54"/>
    </row>
    <row r="9" spans="1:9" ht="30.75" customHeight="1" thickBot="1" x14ac:dyDescent="0.35">
      <c r="A9" s="111" t="str">
        <f>IF('Merkmale eintragen'!C5="","",'Merkmale eintragen'!C5)</f>
        <v/>
      </c>
      <c r="B9" s="138">
        <f>'Vergleichsauswertung Lehrkräfte'!AH4</f>
        <v>0</v>
      </c>
      <c r="C9" s="139">
        <f>'Vergleichsauswertung Lehrkräfte'!AH5</f>
        <v>0</v>
      </c>
      <c r="D9" s="140">
        <f>'Vergleichsauswertung Lehrkräfte'!AH6</f>
        <v>0</v>
      </c>
      <c r="E9" s="141">
        <f>'Vergleichsauswertung Lehrkräfte'!AH7</f>
        <v>0</v>
      </c>
      <c r="F9" s="54"/>
    </row>
    <row r="10" spans="1:9" ht="30.75" customHeight="1" thickBot="1" x14ac:dyDescent="0.35">
      <c r="A10" s="111" t="str">
        <f>IF('Merkmale eintragen'!C6="","",'Merkmale eintragen'!C6)</f>
        <v/>
      </c>
      <c r="B10" s="138">
        <f>'Vergleichsauswertung Lehrkräfte'!AI4</f>
        <v>0</v>
      </c>
      <c r="C10" s="139">
        <f>'Vergleichsauswertung Lehrkräfte'!AI5</f>
        <v>0</v>
      </c>
      <c r="D10" s="140">
        <f>'Vergleichsauswertung Lehrkräfte'!AI6</f>
        <v>0</v>
      </c>
      <c r="E10" s="141">
        <f>'Vergleichsauswertung Lehrkräfte'!AI7</f>
        <v>0</v>
      </c>
      <c r="F10" s="54"/>
    </row>
    <row r="11" spans="1:9" ht="30.75" customHeight="1" thickBot="1" x14ac:dyDescent="0.35">
      <c r="A11" s="111" t="str">
        <f>IF('Merkmale eintragen'!C7="","",'Merkmale eintragen'!C7)</f>
        <v/>
      </c>
      <c r="B11" s="138">
        <f>'Vergleichsauswertung Lehrkräfte'!AJ4</f>
        <v>0</v>
      </c>
      <c r="C11" s="139">
        <f>'Vergleichsauswertung Lehrkräfte'!AJ5</f>
        <v>0</v>
      </c>
      <c r="D11" s="140">
        <f>'Vergleichsauswertung Lehrkräfte'!AJ6</f>
        <v>0</v>
      </c>
      <c r="E11" s="141">
        <f>'Vergleichsauswertung Lehrkräfte'!AJ7</f>
        <v>0</v>
      </c>
      <c r="F11" s="54"/>
    </row>
    <row r="12" spans="1:9" ht="30.75" customHeight="1" thickBot="1" x14ac:dyDescent="0.35">
      <c r="A12" s="111" t="str">
        <f>IF('Merkmale eintragen'!C8="","",'Merkmale eintragen'!C8)</f>
        <v/>
      </c>
      <c r="B12" s="138">
        <f>'Vergleichsauswertung Lehrkräfte'!AK4</f>
        <v>0</v>
      </c>
      <c r="C12" s="139">
        <f>'Vergleichsauswertung Lehrkräfte'!AK5</f>
        <v>0</v>
      </c>
      <c r="D12" s="140">
        <f>'Vergleichsauswertung Lehrkräfte'!AK6</f>
        <v>0</v>
      </c>
      <c r="E12" s="141">
        <f>'Vergleichsauswertung Lehrkräfte'!AK7</f>
        <v>0</v>
      </c>
      <c r="F12" s="54"/>
    </row>
    <row r="13" spans="1:9" ht="30.75" customHeight="1" thickBot="1" x14ac:dyDescent="0.35">
      <c r="A13" s="111" t="str">
        <f>IF('Merkmale eintragen'!C9="","",'Merkmale eintragen'!C9)</f>
        <v/>
      </c>
      <c r="B13" s="138">
        <f>'Vergleichsauswertung Lehrkräfte'!AL4</f>
        <v>0</v>
      </c>
      <c r="C13" s="139">
        <f>'Vergleichsauswertung Lehrkräfte'!AL5</f>
        <v>0</v>
      </c>
      <c r="D13" s="140">
        <f>'Vergleichsauswertung Lehrkräfte'!AL6</f>
        <v>0</v>
      </c>
      <c r="E13" s="141">
        <f>'Vergleichsauswertung Lehrkräfte'!AL7</f>
        <v>0</v>
      </c>
      <c r="F13" s="54"/>
    </row>
    <row r="14" spans="1:9" ht="30.75" customHeight="1" thickBot="1" x14ac:dyDescent="0.35">
      <c r="A14" s="111" t="str">
        <f>IF('Merkmale eintragen'!C10="","",'Merkmale eintragen'!C10)</f>
        <v/>
      </c>
      <c r="B14" s="138">
        <f>'Vergleichsauswertung Lehrkräfte'!AM4</f>
        <v>0</v>
      </c>
      <c r="C14" s="139">
        <f>'Vergleichsauswertung Lehrkräfte'!AM5</f>
        <v>0</v>
      </c>
      <c r="D14" s="140">
        <f>'Vergleichsauswertung Lehrkräfte'!AM6</f>
        <v>0</v>
      </c>
      <c r="E14" s="141">
        <f>'Vergleichsauswertung Lehrkräfte'!AM7</f>
        <v>0</v>
      </c>
      <c r="F14" s="54"/>
    </row>
    <row r="15" spans="1:9" ht="30.75" customHeight="1" thickBot="1" x14ac:dyDescent="0.35">
      <c r="A15" s="111" t="str">
        <f>IF('Merkmale eintragen'!C11="","",'Merkmale eintragen'!C11)</f>
        <v/>
      </c>
      <c r="B15" s="138">
        <f>'Vergleichsauswertung Lehrkräfte'!AN4</f>
        <v>0</v>
      </c>
      <c r="C15" s="139">
        <f>'Vergleichsauswertung Lehrkräfte'!AN5</f>
        <v>0</v>
      </c>
      <c r="D15" s="140">
        <f>'Vergleichsauswertung Lehrkräfte'!AN6</f>
        <v>0</v>
      </c>
      <c r="E15" s="141">
        <f>'Vergleichsauswertung Lehrkräfte'!AN7</f>
        <v>0</v>
      </c>
      <c r="F15" s="54"/>
    </row>
    <row r="16" spans="1:9" ht="30.75" customHeight="1" thickBot="1" x14ac:dyDescent="0.35">
      <c r="A16" s="111" t="str">
        <f>IF('Merkmale eintragen'!C12="","",'Merkmale eintragen'!C12)</f>
        <v/>
      </c>
      <c r="B16" s="138">
        <f>'Vergleichsauswertung Lehrkräfte'!AO4</f>
        <v>0</v>
      </c>
      <c r="C16" s="139">
        <f>'Vergleichsauswertung Lehrkräfte'!AO5</f>
        <v>0</v>
      </c>
      <c r="D16" s="140">
        <f>'Vergleichsauswertung Lehrkräfte'!AO6</f>
        <v>0</v>
      </c>
      <c r="E16" s="141">
        <f>'Vergleichsauswertung Lehrkräfte'!AO7</f>
        <v>0</v>
      </c>
      <c r="F16" s="54"/>
    </row>
    <row r="17" spans="1:7" ht="30.75" customHeight="1" thickBot="1" x14ac:dyDescent="0.35">
      <c r="A17" s="111" t="str">
        <f>IF('Merkmale eintragen'!C13="","",'Merkmale eintragen'!C13)</f>
        <v/>
      </c>
      <c r="B17" s="138">
        <f>'Vergleichsauswertung Lehrkräfte'!AP4</f>
        <v>0</v>
      </c>
      <c r="C17" s="139">
        <f>'Vergleichsauswertung Lehrkräfte'!AP5</f>
        <v>0</v>
      </c>
      <c r="D17" s="140">
        <f>'Vergleichsauswertung Lehrkräfte'!AP6</f>
        <v>0</v>
      </c>
      <c r="E17" s="141">
        <f>'Vergleichsauswertung Lehrkräfte'!AP7</f>
        <v>0</v>
      </c>
      <c r="F17" s="54"/>
    </row>
    <row r="18" spans="1:7" ht="30.75" customHeight="1" thickBot="1" x14ac:dyDescent="0.35">
      <c r="A18" s="111" t="str">
        <f>IF('Merkmale eintragen'!C14="","",'Merkmale eintragen'!C14)</f>
        <v/>
      </c>
      <c r="B18" s="138">
        <f>'Vergleichsauswertung Lehrkräfte'!AQ4</f>
        <v>0</v>
      </c>
      <c r="C18" s="139">
        <f>'Vergleichsauswertung Lehrkräfte'!AQ5</f>
        <v>0</v>
      </c>
      <c r="D18" s="140">
        <f>'Vergleichsauswertung Lehrkräfte'!AQ6</f>
        <v>0</v>
      </c>
      <c r="E18" s="141">
        <f>'Vergleichsauswertung Lehrkräfte'!AQ7</f>
        <v>0</v>
      </c>
      <c r="F18" s="54"/>
    </row>
    <row r="19" spans="1:7" ht="30.75" customHeight="1" thickBot="1" x14ac:dyDescent="0.35">
      <c r="A19" s="112" t="str">
        <f>IF('Merkmale eintragen'!C15="","",'Merkmale eintragen'!C15)</f>
        <v/>
      </c>
      <c r="B19" s="138">
        <f>'Vergleichsauswertung Lehrkräfte'!AR4</f>
        <v>0</v>
      </c>
      <c r="C19" s="139">
        <f>'Vergleichsauswertung Lehrkräfte'!AR5</f>
        <v>0</v>
      </c>
      <c r="D19" s="140">
        <f>'Vergleichsauswertung Lehrkräfte'!AR6</f>
        <v>0</v>
      </c>
      <c r="E19" s="141">
        <f>'Vergleichsauswertung Lehrkräfte'!AR7</f>
        <v>0</v>
      </c>
      <c r="F19" s="62"/>
      <c r="G19" s="37"/>
    </row>
    <row r="20" spans="1:7" ht="30.75" customHeight="1" thickBot="1" x14ac:dyDescent="0.35">
      <c r="A20" s="111" t="str">
        <f>IF('Merkmale eintragen'!C16="","",'Merkmale eintragen'!C16)</f>
        <v/>
      </c>
      <c r="B20" s="138">
        <f>'Vergleichsauswertung Lehrkräfte'!AS4</f>
        <v>0</v>
      </c>
      <c r="C20" s="139">
        <f>'Vergleichsauswertung Lehrkräfte'!AS5</f>
        <v>0</v>
      </c>
      <c r="D20" s="140">
        <f>'Vergleichsauswertung Lehrkräfte'!AS6</f>
        <v>0</v>
      </c>
      <c r="E20" s="141">
        <f>'Vergleichsauswertung Lehrkräfte'!AS7</f>
        <v>0</v>
      </c>
      <c r="F20" s="54"/>
    </row>
    <row r="21" spans="1:7" ht="30.75" customHeight="1" thickBot="1" x14ac:dyDescent="0.35">
      <c r="A21" s="111" t="str">
        <f>IF('Merkmale eintragen'!C17="","",'Merkmale eintragen'!C17)</f>
        <v/>
      </c>
      <c r="B21" s="138">
        <f>'Vergleichsauswertung Lehrkräfte'!AT4</f>
        <v>0</v>
      </c>
      <c r="C21" s="139">
        <f>'Vergleichsauswertung Lehrkräfte'!AT5</f>
        <v>0</v>
      </c>
      <c r="D21" s="140">
        <f>'Vergleichsauswertung Lehrkräfte'!AT6</f>
        <v>0</v>
      </c>
      <c r="E21" s="141">
        <f>'Vergleichsauswertung Lehrkräfte'!AT7</f>
        <v>0</v>
      </c>
      <c r="F21" s="54"/>
    </row>
    <row r="22" spans="1:7" ht="30.75" customHeight="1" thickBot="1" x14ac:dyDescent="0.35">
      <c r="A22" s="111" t="str">
        <f>IF('Merkmale eintragen'!C18="","",'Merkmale eintragen'!C18)</f>
        <v/>
      </c>
      <c r="B22" s="138">
        <f>'Vergleichsauswertung Lehrkräfte'!AU4</f>
        <v>0</v>
      </c>
      <c r="C22" s="139">
        <f>'Vergleichsauswertung Lehrkräfte'!AU5</f>
        <v>0</v>
      </c>
      <c r="D22" s="140">
        <f>'Vergleichsauswertung Lehrkräfte'!AU6</f>
        <v>0</v>
      </c>
      <c r="E22" s="141">
        <f>'Vergleichsauswertung Lehrkräfte'!AU7</f>
        <v>0</v>
      </c>
      <c r="F22" s="54"/>
    </row>
    <row r="23" spans="1:7" ht="30.75" customHeight="1" thickBot="1" x14ac:dyDescent="0.35">
      <c r="A23" s="111" t="str">
        <f>IF('Merkmale eintragen'!C19="","",'Merkmale eintragen'!C19)</f>
        <v/>
      </c>
      <c r="B23" s="138">
        <f>'Vergleichsauswertung Lehrkräfte'!AV4</f>
        <v>0</v>
      </c>
      <c r="C23" s="139">
        <f>'Vergleichsauswertung Lehrkräfte'!AV5</f>
        <v>0</v>
      </c>
      <c r="D23" s="140">
        <f>'Vergleichsauswertung Lehrkräfte'!AV6</f>
        <v>0</v>
      </c>
      <c r="E23" s="141">
        <f>'Vergleichsauswertung Lehrkräfte'!AV7</f>
        <v>0</v>
      </c>
      <c r="F23" s="54"/>
    </row>
    <row r="24" spans="1:7" ht="30.75" customHeight="1" thickBot="1" x14ac:dyDescent="0.35">
      <c r="A24" s="111" t="str">
        <f>IF('Merkmale eintragen'!C20="","",'Merkmale eintragen'!C20)</f>
        <v/>
      </c>
      <c r="B24" s="138">
        <f>'Vergleichsauswertung Lehrkräfte'!AW4</f>
        <v>0</v>
      </c>
      <c r="C24" s="139">
        <f>'Vergleichsauswertung Lehrkräfte'!AW5</f>
        <v>0</v>
      </c>
      <c r="D24" s="140">
        <f>'Vergleichsauswertung Lehrkräfte'!AW6</f>
        <v>0</v>
      </c>
      <c r="E24" s="141">
        <f>'Vergleichsauswertung Lehrkräfte'!AW7</f>
        <v>0</v>
      </c>
      <c r="F24" s="54"/>
    </row>
    <row r="25" spans="1:7" ht="30.75" customHeight="1" thickBot="1" x14ac:dyDescent="0.35">
      <c r="A25" s="113" t="str">
        <f>IF('Merkmale eintragen'!C21="","",'Merkmale eintragen'!C21)</f>
        <v/>
      </c>
      <c r="B25" s="138">
        <f xml:space="preserve"> 'Vergleichsauswertung Lehrkräfte'!AX4</f>
        <v>0</v>
      </c>
      <c r="C25" s="139">
        <f>'Vergleichsauswertung Lehrkräfte'!AX5</f>
        <v>0</v>
      </c>
      <c r="D25" s="140">
        <f xml:space="preserve"> 'Vergleichsauswertung Lehrkräfte'!AX6</f>
        <v>0</v>
      </c>
      <c r="E25" s="141">
        <f>'Vergleichsauswertung Lehrkräfte'!AX7</f>
        <v>0</v>
      </c>
      <c r="F25" s="54"/>
    </row>
    <row r="26" spans="1:7" ht="30.75" customHeight="1" thickBot="1" x14ac:dyDescent="0.35">
      <c r="A26" s="110" t="str">
        <f>IF('Merkmale eintragen'!C22="","",'Merkmale eintragen'!C22)</f>
        <v/>
      </c>
      <c r="B26" s="138">
        <f xml:space="preserve"> 'Vergleichsauswertung Lehrkräfte'!AY4</f>
        <v>0</v>
      </c>
      <c r="C26" s="139">
        <f xml:space="preserve"> 'Vergleichsauswertung Lehrkräfte'!AY5</f>
        <v>0</v>
      </c>
      <c r="D26" s="140">
        <f xml:space="preserve"> 'Vergleichsauswertung Lehrkräfte'!AY6</f>
        <v>0</v>
      </c>
      <c r="E26" s="141">
        <f xml:space="preserve"> 'Vergleichsauswertung Lehrkräfte'!AY7</f>
        <v>0</v>
      </c>
    </row>
    <row r="27" spans="1:7" ht="30.75" customHeight="1" thickBot="1" x14ac:dyDescent="0.35">
      <c r="A27" s="110" t="str">
        <f>IF('Merkmale eintragen'!C23="","",'Merkmale eintragen'!C23)</f>
        <v/>
      </c>
      <c r="B27" s="138">
        <f xml:space="preserve"> 'Vergleichsauswertung Lehrkräfte'!AZ4</f>
        <v>0</v>
      </c>
      <c r="C27" s="139">
        <f xml:space="preserve"> 'Vergleichsauswertung Lehrkräfte'!AZ5</f>
        <v>0</v>
      </c>
      <c r="D27" s="140">
        <f xml:space="preserve"> 'Vergleichsauswertung Lehrkräfte'!AZ6</f>
        <v>0</v>
      </c>
      <c r="E27" s="141">
        <f xml:space="preserve"> 'Vergleichsauswertung Lehrkräfte'!AZ7</f>
        <v>0</v>
      </c>
    </row>
    <row r="28" spans="1:7" ht="30.75" customHeight="1" thickBot="1" x14ac:dyDescent="0.35">
      <c r="A28" s="110" t="str">
        <f>IF('Merkmale eintragen'!C24="","",'Merkmale eintragen'!C24)</f>
        <v/>
      </c>
      <c r="B28" s="138">
        <f xml:space="preserve"> 'Vergleichsauswertung Lehrkräfte'!BA4</f>
        <v>0</v>
      </c>
      <c r="C28" s="139">
        <f xml:space="preserve"> 'Vergleichsauswertung Lehrkräfte'!BA5</f>
        <v>0</v>
      </c>
      <c r="D28" s="140">
        <f xml:space="preserve"> 'Vergleichsauswertung Lehrkräfte'!BA6</f>
        <v>0</v>
      </c>
      <c r="E28" s="141">
        <f xml:space="preserve"> 'Vergleichsauswertung Lehrkräfte'!BA7</f>
        <v>0</v>
      </c>
    </row>
    <row r="29" spans="1:7" ht="30.75" customHeight="1" thickBot="1" x14ac:dyDescent="0.35">
      <c r="A29" s="110" t="str">
        <f>IF('Merkmale eintragen'!C25="","",'Merkmale eintragen'!C25)</f>
        <v/>
      </c>
      <c r="B29" s="138">
        <f xml:space="preserve"> 'Vergleichsauswertung Lehrkräfte'!BB4</f>
        <v>0</v>
      </c>
      <c r="C29" s="139">
        <f xml:space="preserve"> 'Vergleichsauswertung Lehrkräfte'!BB5</f>
        <v>0</v>
      </c>
      <c r="D29" s="140">
        <f xml:space="preserve"> 'Vergleichsauswertung Lehrkräfte'!BB6</f>
        <v>0</v>
      </c>
      <c r="E29" s="141">
        <f xml:space="preserve"> 'Vergleichsauswertung Lehrkräfte'!BB7</f>
        <v>0</v>
      </c>
    </row>
    <row r="30" spans="1:7" ht="30.75" customHeight="1" thickBot="1" x14ac:dyDescent="0.35">
      <c r="A30" s="110" t="str">
        <f>IF('Merkmale eintragen'!C26="","",'Merkmale eintragen'!C26)</f>
        <v/>
      </c>
      <c r="B30" s="147">
        <f xml:space="preserve"> 'Vergleichsauswertung Lehrkräfte'!BC4</f>
        <v>0</v>
      </c>
      <c r="C30" s="148">
        <f xml:space="preserve"> 'Vergleichsauswertung Lehrkräfte'!BC5</f>
        <v>0</v>
      </c>
      <c r="D30" s="149">
        <f xml:space="preserve"> 'Vergleichsauswertung Lehrkräfte'!BC6</f>
        <v>0</v>
      </c>
      <c r="E30" s="150">
        <f xml:space="preserve"> 'Vergleichsauswertung Lehrkräfte'!BC7</f>
        <v>0</v>
      </c>
    </row>
  </sheetData>
  <sheetProtection password="CCAC" sheet="1" objects="1" scenarios="1"/>
  <mergeCells count="5">
    <mergeCell ref="A1:A5"/>
    <mergeCell ref="B1:B4"/>
    <mergeCell ref="C1:C4"/>
    <mergeCell ref="D1:D4"/>
    <mergeCell ref="E1:E4"/>
  </mergeCells>
  <pageMargins left="0.7" right="0.7" top="0.78740157499999996" bottom="0.78740157499999996" header="0.3" footer="0.3"/>
  <pageSetup paperSize="9" scale="8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0"/>
  <sheetViews>
    <sheetView zoomScaleNormal="100" workbookViewId="0">
      <selection activeCell="G15" sqref="G15"/>
    </sheetView>
  </sheetViews>
  <sheetFormatPr baseColWidth="10" defaultRowHeight="14.4" x14ac:dyDescent="0.3"/>
  <cols>
    <col min="1" max="1" width="69" customWidth="1"/>
    <col min="2" max="5" width="6" customWidth="1"/>
  </cols>
  <sheetData>
    <row r="1" spans="1:9" ht="15" customHeight="1" x14ac:dyDescent="0.3">
      <c r="A1" s="167" t="s">
        <v>78</v>
      </c>
      <c r="B1" s="170" t="s">
        <v>79</v>
      </c>
      <c r="C1" s="170" t="s">
        <v>80</v>
      </c>
      <c r="D1" s="170" t="s">
        <v>81</v>
      </c>
      <c r="E1" s="170" t="s">
        <v>82</v>
      </c>
    </row>
    <row r="2" spans="1:9" ht="15" customHeight="1" x14ac:dyDescent="0.3">
      <c r="A2" s="168"/>
      <c r="B2" s="171"/>
      <c r="C2" s="171"/>
      <c r="D2" s="171"/>
      <c r="E2" s="171"/>
    </row>
    <row r="3" spans="1:9" ht="15" customHeight="1" x14ac:dyDescent="0.3">
      <c r="A3" s="168"/>
      <c r="B3" s="171"/>
      <c r="C3" s="171"/>
      <c r="D3" s="171"/>
      <c r="E3" s="171"/>
    </row>
    <row r="4" spans="1:9" ht="15" customHeight="1" x14ac:dyDescent="0.3">
      <c r="A4" s="168"/>
      <c r="B4" s="171"/>
      <c r="C4" s="171"/>
      <c r="D4" s="171"/>
      <c r="E4" s="171"/>
    </row>
    <row r="5" spans="1:9" ht="16.5" customHeight="1" thickBot="1" x14ac:dyDescent="0.35">
      <c r="A5" s="169"/>
      <c r="B5" s="47"/>
      <c r="C5" s="48"/>
      <c r="D5" s="48"/>
      <c r="E5" s="48"/>
    </row>
    <row r="6" spans="1:9" ht="30.75" customHeight="1" thickBot="1" x14ac:dyDescent="0.35">
      <c r="A6" s="111" t="str">
        <f>IF('Merkmale eintragen'!C2="","",'Merkmale eintragen'!C2)</f>
        <v/>
      </c>
      <c r="B6" s="49" t="str">
        <f>REPT("l",'Vergleichsauswertung Lehrkräfte'!AE4)</f>
        <v/>
      </c>
      <c r="C6" s="50" t="str">
        <f>REPT("l",'Vergleichsauswertung Lehrkräfte'!AE5)</f>
        <v/>
      </c>
      <c r="D6" s="51" t="str">
        <f>REPT("l",'Vergleichsauswertung Lehrkräfte'!AE6)</f>
        <v/>
      </c>
      <c r="E6" s="52" t="str">
        <f>REPT("l",'Vergleichsauswertung Lehrkräfte'!AE7)</f>
        <v/>
      </c>
      <c r="F6" s="54"/>
      <c r="I6" s="53"/>
    </row>
    <row r="7" spans="1:9" ht="30.75" customHeight="1" thickBot="1" x14ac:dyDescent="0.35">
      <c r="A7" s="111" t="str">
        <f>IF('Merkmale eintragen'!C3="","",'Merkmale eintragen'!C3)</f>
        <v/>
      </c>
      <c r="B7" s="49" t="str">
        <f>REPT("l",'Vergleichsauswertung Lehrkräfte'!AF4)</f>
        <v/>
      </c>
      <c r="C7" s="50" t="str">
        <f>REPT("l",'Vergleichsauswertung Lehrkräfte'!AF5)</f>
        <v/>
      </c>
      <c r="D7" s="51" t="str">
        <f>REPT("l",'Vergleichsauswertung Lehrkräfte'!AF6)</f>
        <v/>
      </c>
      <c r="E7" s="52" t="str">
        <f>REPT("l",'Vergleichsauswertung Lehrkräfte'!AF7)</f>
        <v/>
      </c>
      <c r="F7" s="54"/>
    </row>
    <row r="8" spans="1:9" ht="30.75" customHeight="1" thickBot="1" x14ac:dyDescent="0.35">
      <c r="A8" s="111" t="str">
        <f>IF('Merkmale eintragen'!C4="","",'Merkmale eintragen'!C4)</f>
        <v/>
      </c>
      <c r="B8" s="49" t="str">
        <f>REPT("l",'Vergleichsauswertung Lehrkräfte'!AG4)</f>
        <v/>
      </c>
      <c r="C8" s="50" t="str">
        <f>REPT("l",'Vergleichsauswertung Lehrkräfte'!AG5)</f>
        <v/>
      </c>
      <c r="D8" s="51" t="str">
        <f>REPT("l",'Vergleichsauswertung Lehrkräfte'!AG6)</f>
        <v/>
      </c>
      <c r="E8" s="52" t="str">
        <f>REPT("l",'Vergleichsauswertung Lehrkräfte'!AG7)</f>
        <v/>
      </c>
      <c r="F8" s="54"/>
    </row>
    <row r="9" spans="1:9" ht="30.75" customHeight="1" thickBot="1" x14ac:dyDescent="0.35">
      <c r="A9" s="111" t="str">
        <f>IF('Merkmale eintragen'!C5="","",'Merkmale eintragen'!C5)</f>
        <v/>
      </c>
      <c r="B9" s="49" t="str">
        <f>REPT("l",'Vergleichsauswertung Lehrkräfte'!AH4)</f>
        <v/>
      </c>
      <c r="C9" s="50" t="str">
        <f>REPT("l",'Vergleichsauswertung Lehrkräfte'!AH5)</f>
        <v/>
      </c>
      <c r="D9" s="51" t="str">
        <f>REPT("l",'Vergleichsauswertung Lehrkräfte'!AH6)</f>
        <v/>
      </c>
      <c r="E9" s="52" t="str">
        <f>REPT("l",'Vergleichsauswertung Lehrkräfte'!AH7)</f>
        <v/>
      </c>
      <c r="F9" s="54"/>
    </row>
    <row r="10" spans="1:9" ht="30.75" customHeight="1" thickBot="1" x14ac:dyDescent="0.35">
      <c r="A10" s="111" t="str">
        <f>IF('Merkmale eintragen'!C6="","",'Merkmale eintragen'!C6)</f>
        <v/>
      </c>
      <c r="B10" s="49" t="str">
        <f>REPT("l",'Vergleichsauswertung Lehrkräfte'!AI4)</f>
        <v/>
      </c>
      <c r="C10" s="50" t="str">
        <f>REPT("l",'Vergleichsauswertung Lehrkräfte'!AI5)</f>
        <v/>
      </c>
      <c r="D10" s="51" t="str">
        <f>REPT("l",'Vergleichsauswertung Lehrkräfte'!AI6)</f>
        <v/>
      </c>
      <c r="E10" s="52" t="str">
        <f>REPT("l",'Vergleichsauswertung Lehrkräfte'!AI7)</f>
        <v/>
      </c>
      <c r="F10" s="54"/>
    </row>
    <row r="11" spans="1:9" ht="30.75" customHeight="1" thickBot="1" x14ac:dyDescent="0.35">
      <c r="A11" s="111" t="str">
        <f>IF('Merkmale eintragen'!C7="","",'Merkmale eintragen'!C7)</f>
        <v/>
      </c>
      <c r="B11" s="49" t="str">
        <f>REPT("l",'Vergleichsauswertung Lehrkräfte'!AJ4)</f>
        <v/>
      </c>
      <c r="C11" s="50" t="str">
        <f>REPT("l",'Vergleichsauswertung Lehrkräfte'!AJ5)</f>
        <v/>
      </c>
      <c r="D11" s="51" t="str">
        <f>REPT("l",'Vergleichsauswertung Lehrkräfte'!AJ6)</f>
        <v/>
      </c>
      <c r="E11" s="52" t="str">
        <f>REPT("l",'Vergleichsauswertung Lehrkräfte'!AJ7)</f>
        <v/>
      </c>
      <c r="F11" s="54"/>
    </row>
    <row r="12" spans="1:9" ht="30.75" customHeight="1" thickBot="1" x14ac:dyDescent="0.35">
      <c r="A12" s="111" t="str">
        <f>IF('Merkmale eintragen'!C8="","",'Merkmale eintragen'!C8)</f>
        <v/>
      </c>
      <c r="B12" s="49" t="str">
        <f>REPT("l",'Vergleichsauswertung Lehrkräfte'!AK4)</f>
        <v/>
      </c>
      <c r="C12" s="50" t="str">
        <f>REPT("l",'Vergleichsauswertung Lehrkräfte'!AK5)</f>
        <v/>
      </c>
      <c r="D12" s="51" t="str">
        <f>REPT("l",'Vergleichsauswertung Lehrkräfte'!AK6)</f>
        <v/>
      </c>
      <c r="E12" s="52" t="str">
        <f>REPT("l",'Vergleichsauswertung Lehrkräfte'!AK7)</f>
        <v/>
      </c>
      <c r="F12" s="54"/>
    </row>
    <row r="13" spans="1:9" ht="30.75" customHeight="1" thickBot="1" x14ac:dyDescent="0.35">
      <c r="A13" s="111" t="str">
        <f>IF('Merkmale eintragen'!C9="","",'Merkmale eintragen'!C9)</f>
        <v/>
      </c>
      <c r="B13" s="49" t="str">
        <f>REPT("l",'Vergleichsauswertung Lehrkräfte'!AL4)</f>
        <v/>
      </c>
      <c r="C13" s="50" t="str">
        <f>REPT("l",'Vergleichsauswertung Lehrkräfte'!AL5)</f>
        <v/>
      </c>
      <c r="D13" s="51" t="str">
        <f>REPT("l",'Vergleichsauswertung Lehrkräfte'!AL6)</f>
        <v/>
      </c>
      <c r="E13" s="52" t="str">
        <f>REPT("l",'Vergleichsauswertung Lehrkräfte'!AL7)</f>
        <v/>
      </c>
      <c r="F13" s="54"/>
    </row>
    <row r="14" spans="1:9" ht="30.75" customHeight="1" thickBot="1" x14ac:dyDescent="0.35">
      <c r="A14" s="111" t="str">
        <f>IF('Merkmale eintragen'!C10="","",'Merkmale eintragen'!C10)</f>
        <v/>
      </c>
      <c r="B14" s="49" t="str">
        <f>REPT("l",'Vergleichsauswertung Lehrkräfte'!AM4)</f>
        <v/>
      </c>
      <c r="C14" s="50" t="str">
        <f>REPT("l",'Vergleichsauswertung Lehrkräfte'!AM5)</f>
        <v/>
      </c>
      <c r="D14" s="51" t="str">
        <f>REPT("l",'Vergleichsauswertung Lehrkräfte'!AM6)</f>
        <v/>
      </c>
      <c r="E14" s="52" t="str">
        <f>REPT("l",'Vergleichsauswertung Lehrkräfte'!AM7)</f>
        <v/>
      </c>
      <c r="F14" s="54"/>
    </row>
    <row r="15" spans="1:9" ht="30.75" customHeight="1" thickBot="1" x14ac:dyDescent="0.35">
      <c r="A15" s="111" t="str">
        <f>IF('Merkmale eintragen'!C11="","",'Merkmale eintragen'!C11)</f>
        <v/>
      </c>
      <c r="B15" s="49" t="str">
        <f>REPT("l",'Vergleichsauswertung Lehrkräfte'!AN4)</f>
        <v/>
      </c>
      <c r="C15" s="50" t="str">
        <f>REPT("l",'Vergleichsauswertung Lehrkräfte'!AN5)</f>
        <v/>
      </c>
      <c r="D15" s="51" t="str">
        <f>REPT("l",'Vergleichsauswertung Lehrkräfte'!AN6)</f>
        <v/>
      </c>
      <c r="E15" s="52" t="str">
        <f>REPT("l",'Vergleichsauswertung Lehrkräfte'!AN7)</f>
        <v/>
      </c>
      <c r="F15" s="54"/>
    </row>
    <row r="16" spans="1:9" ht="30.75" customHeight="1" thickBot="1" x14ac:dyDescent="0.35">
      <c r="A16" s="111" t="str">
        <f>IF('Merkmale eintragen'!C12="","",'Merkmale eintragen'!C12)</f>
        <v/>
      </c>
      <c r="B16" s="49" t="str">
        <f>REPT("l",'Vergleichsauswertung Lehrkräfte'!AO4)</f>
        <v/>
      </c>
      <c r="C16" s="50" t="str">
        <f>REPT("l",'Vergleichsauswertung Lehrkräfte'!AO5)</f>
        <v/>
      </c>
      <c r="D16" s="51" t="str">
        <f>REPT("l",'Vergleichsauswertung Lehrkräfte'!AO6)</f>
        <v/>
      </c>
      <c r="E16" s="52" t="str">
        <f>REPT("l",'Vergleichsauswertung Lehrkräfte'!AO7)</f>
        <v/>
      </c>
      <c r="F16" s="54"/>
    </row>
    <row r="17" spans="1:7" ht="30.75" customHeight="1" thickBot="1" x14ac:dyDescent="0.35">
      <c r="A17" s="111" t="str">
        <f>IF('Merkmale eintragen'!C13="","",'Merkmale eintragen'!C13)</f>
        <v/>
      </c>
      <c r="B17" s="49" t="str">
        <f>REPT("l",'Vergleichsauswertung Lehrkräfte'!AP4)</f>
        <v/>
      </c>
      <c r="C17" s="50" t="str">
        <f>REPT("l",'Vergleichsauswertung Lehrkräfte'!AP5)</f>
        <v/>
      </c>
      <c r="D17" s="51" t="str">
        <f>REPT("l",'Vergleichsauswertung Lehrkräfte'!AP6)</f>
        <v/>
      </c>
      <c r="E17" s="52" t="str">
        <f>REPT("l",'Vergleichsauswertung Lehrkräfte'!AP7)</f>
        <v/>
      </c>
      <c r="F17" s="54"/>
    </row>
    <row r="18" spans="1:7" ht="30.75" customHeight="1" thickBot="1" x14ac:dyDescent="0.35">
      <c r="A18" s="111" t="str">
        <f>IF('Merkmale eintragen'!C14="","",'Merkmale eintragen'!C14)</f>
        <v/>
      </c>
      <c r="B18" s="49" t="str">
        <f>REPT("l",'Vergleichsauswertung Lehrkräfte'!AQ4)</f>
        <v/>
      </c>
      <c r="C18" s="50" t="str">
        <f>REPT("l",'Vergleichsauswertung Lehrkräfte'!AQ5)</f>
        <v/>
      </c>
      <c r="D18" s="51" t="str">
        <f>REPT("l",'Vergleichsauswertung Lehrkräfte'!AQ6)</f>
        <v/>
      </c>
      <c r="E18" s="52" t="str">
        <f>REPT("l",'Vergleichsauswertung Lehrkräfte'!AQ7)</f>
        <v/>
      </c>
      <c r="F18" s="54"/>
    </row>
    <row r="19" spans="1:7" ht="30.75" customHeight="1" thickBot="1" x14ac:dyDescent="0.35">
      <c r="A19" s="112" t="str">
        <f>IF('Merkmale eintragen'!C15="","",'Merkmale eintragen'!C15)</f>
        <v/>
      </c>
      <c r="B19" s="49" t="str">
        <f>REPT("l",'Vergleichsauswertung Lehrkräfte'!AR4)</f>
        <v/>
      </c>
      <c r="C19" s="59" t="str">
        <f>REPT("l",'Vergleichsauswertung Lehrkräfte'!AR5)</f>
        <v/>
      </c>
      <c r="D19" s="60" t="str">
        <f>REPT("l",'Vergleichsauswertung Lehrkräfte'!AR6)</f>
        <v/>
      </c>
      <c r="E19" s="61" t="str">
        <f>REPT("l",'Vergleichsauswertung Lehrkräfte'!AR7)</f>
        <v/>
      </c>
      <c r="F19" s="62"/>
      <c r="G19" s="37"/>
    </row>
    <row r="20" spans="1:7" ht="30.75" customHeight="1" thickBot="1" x14ac:dyDescent="0.35">
      <c r="A20" s="111" t="str">
        <f>IF('Merkmale eintragen'!C16="","",'Merkmale eintragen'!C16)</f>
        <v/>
      </c>
      <c r="B20" s="49" t="str">
        <f>REPT("l",'Vergleichsauswertung Lehrkräfte'!AS4)</f>
        <v/>
      </c>
      <c r="C20" s="50" t="str">
        <f>REPT("l",'Vergleichsauswertung Lehrkräfte'!AS5)</f>
        <v/>
      </c>
      <c r="D20" s="51" t="str">
        <f>REPT("l",'Vergleichsauswertung Lehrkräfte'!AS6)</f>
        <v/>
      </c>
      <c r="E20" s="52" t="str">
        <f>REPT("l",'Vergleichsauswertung Lehrkräfte'!AS7)</f>
        <v/>
      </c>
      <c r="F20" s="54"/>
    </row>
    <row r="21" spans="1:7" ht="30.75" customHeight="1" thickBot="1" x14ac:dyDescent="0.35">
      <c r="A21" s="111" t="str">
        <f>IF('Merkmale eintragen'!C17="","",'Merkmale eintragen'!C17)</f>
        <v/>
      </c>
      <c r="B21" s="49" t="str">
        <f>REPT("l",'Vergleichsauswertung Lehrkräfte'!AT4)</f>
        <v/>
      </c>
      <c r="C21" s="50" t="str">
        <f>REPT("l",'Vergleichsauswertung Lehrkräfte'!AT5)</f>
        <v/>
      </c>
      <c r="D21" s="51" t="str">
        <f>REPT("l",'Vergleichsauswertung Lehrkräfte'!AT6)</f>
        <v/>
      </c>
      <c r="E21" s="52" t="str">
        <f>REPT("l",'Vergleichsauswertung Lehrkräfte'!AT7)</f>
        <v/>
      </c>
      <c r="F21" s="54"/>
    </row>
    <row r="22" spans="1:7" ht="30.75" customHeight="1" thickBot="1" x14ac:dyDescent="0.35">
      <c r="A22" s="111" t="str">
        <f>IF('Merkmale eintragen'!C18="","",'Merkmale eintragen'!C18)</f>
        <v/>
      </c>
      <c r="B22" s="49" t="str">
        <f>REPT("l",'Vergleichsauswertung Lehrkräfte'!AU4)</f>
        <v/>
      </c>
      <c r="C22" s="50" t="str">
        <f>REPT("l",'Vergleichsauswertung Lehrkräfte'!AU5)</f>
        <v/>
      </c>
      <c r="D22" s="51" t="str">
        <f>REPT("l",'Vergleichsauswertung Lehrkräfte'!AU6)</f>
        <v/>
      </c>
      <c r="E22" s="52" t="str">
        <f>REPT("l",'Vergleichsauswertung Lehrkräfte'!AU7)</f>
        <v/>
      </c>
      <c r="F22" s="54"/>
    </row>
    <row r="23" spans="1:7" ht="30.75" customHeight="1" thickBot="1" x14ac:dyDescent="0.35">
      <c r="A23" s="111" t="str">
        <f>IF('Merkmale eintragen'!C19="","",'Merkmale eintragen'!C19)</f>
        <v/>
      </c>
      <c r="B23" s="49" t="str">
        <f>REPT("l",'Vergleichsauswertung Lehrkräfte'!AV4)</f>
        <v/>
      </c>
      <c r="C23" s="50" t="str">
        <f>REPT("l",'Vergleichsauswertung Lehrkräfte'!AV5)</f>
        <v/>
      </c>
      <c r="D23" s="51" t="str">
        <f>REPT("l",'Vergleichsauswertung Lehrkräfte'!AV6)</f>
        <v/>
      </c>
      <c r="E23" s="52" t="str">
        <f>REPT("l",'Vergleichsauswertung Lehrkräfte'!AV7)</f>
        <v/>
      </c>
      <c r="F23" s="54"/>
    </row>
    <row r="24" spans="1:7" ht="30.75" customHeight="1" thickBot="1" x14ac:dyDescent="0.35">
      <c r="A24" s="111" t="str">
        <f>IF('Merkmale eintragen'!C20="","",'Merkmale eintragen'!C20)</f>
        <v/>
      </c>
      <c r="B24" s="49" t="str">
        <f>REPT("l",'Vergleichsauswertung Lehrkräfte'!AW4)</f>
        <v/>
      </c>
      <c r="C24" s="50" t="str">
        <f>REPT("l",'Vergleichsauswertung Lehrkräfte'!AW5)</f>
        <v/>
      </c>
      <c r="D24" s="51" t="str">
        <f>REPT("l",'Vergleichsauswertung Lehrkräfte'!AW6)</f>
        <v/>
      </c>
      <c r="E24" s="52" t="str">
        <f>REPT("l",'Vergleichsauswertung Lehrkräfte'!AW7)</f>
        <v/>
      </c>
      <c r="F24" s="54"/>
    </row>
    <row r="25" spans="1:7" ht="30.75" customHeight="1" thickBot="1" x14ac:dyDescent="0.35">
      <c r="A25" s="113" t="str">
        <f>IF('Merkmale eintragen'!C21="","",'Merkmale eintragen'!C21)</f>
        <v/>
      </c>
      <c r="B25" s="106" t="str">
        <f>REPT("l",'Vergleichsauswertung Lehrkräfte'!AX4)</f>
        <v/>
      </c>
      <c r="C25" s="107" t="str">
        <f>REPT("l",'Vergleichsauswertung Lehrkräfte'!AX5)</f>
        <v/>
      </c>
      <c r="D25" s="108" t="str">
        <f>REPT("l",'Vergleichsauswertung Lehrkräfte'!AX6)</f>
        <v/>
      </c>
      <c r="E25" s="109" t="str">
        <f>REPT("l",'Vergleichsauswertung Lehrkräfte'!AX7)</f>
        <v/>
      </c>
      <c r="F25" s="54"/>
    </row>
    <row r="26" spans="1:7" ht="30.75" customHeight="1" thickBot="1" x14ac:dyDescent="0.35">
      <c r="A26" s="110" t="str">
        <f>IF('Merkmale eintragen'!C22="","",'Merkmale eintragen'!C22)</f>
        <v/>
      </c>
      <c r="B26" s="106" t="str">
        <f>REPT("l",'Vergleichsauswertung Lehrkräfte'!AY4)</f>
        <v/>
      </c>
      <c r="C26" s="107" t="str">
        <f>REPT("l",'Vergleichsauswertung Lehrkräfte'!AY5)</f>
        <v/>
      </c>
      <c r="D26" s="108" t="str">
        <f>REPT("l",'Vergleichsauswertung Lehrkräfte'!AY6)</f>
        <v/>
      </c>
      <c r="E26" s="52" t="str">
        <f>REPT("l",'Vergleichsauswertung Lehrkräfte'!AY7)</f>
        <v/>
      </c>
    </row>
    <row r="27" spans="1:7" ht="30.75" customHeight="1" thickBot="1" x14ac:dyDescent="0.35">
      <c r="A27" s="110" t="str">
        <f>IF('Merkmale eintragen'!C23="","",'Merkmale eintragen'!C23)</f>
        <v/>
      </c>
      <c r="B27" s="106" t="str">
        <f>REPT("l",'Vergleichsauswertung Lehrkräfte'!AZ4)</f>
        <v/>
      </c>
      <c r="C27" s="107" t="str">
        <f>REPT("l",'Vergleichsauswertung Lehrkräfte'!AZ5)</f>
        <v/>
      </c>
      <c r="D27" s="108" t="str">
        <f>REPT("l",'Vergleichsauswertung Lehrkräfte'!AZ6)</f>
        <v/>
      </c>
      <c r="E27" s="52" t="str">
        <f>REPT("l",'Vergleichsauswertung Lehrkräfte'!AZ7)</f>
        <v/>
      </c>
    </row>
    <row r="28" spans="1:7" ht="30.75" customHeight="1" thickBot="1" x14ac:dyDescent="0.35">
      <c r="A28" s="110" t="str">
        <f>IF('Merkmale eintragen'!C24="","",'Merkmale eintragen'!C24)</f>
        <v/>
      </c>
      <c r="B28" s="106" t="str">
        <f>REPT("l",'Vergleichsauswertung Lehrkräfte'!BA4)</f>
        <v/>
      </c>
      <c r="C28" s="107" t="str">
        <f>REPT("l",'Vergleichsauswertung Lehrkräfte'!BA5)</f>
        <v/>
      </c>
      <c r="D28" s="108" t="str">
        <f>REPT("l",'Vergleichsauswertung Lehrkräfte'!BA6)</f>
        <v/>
      </c>
      <c r="E28" s="52" t="str">
        <f>REPT("l",'Vergleichsauswertung Lehrkräfte'!BA7)</f>
        <v/>
      </c>
    </row>
    <row r="29" spans="1:7" ht="30.75" customHeight="1" thickBot="1" x14ac:dyDescent="0.35">
      <c r="A29" s="110" t="str">
        <f>IF('Merkmale eintragen'!C25="","",'Merkmale eintragen'!C25)</f>
        <v/>
      </c>
      <c r="B29" s="106" t="str">
        <f>REPT("l",'Vergleichsauswertung Lehrkräfte'!BB4)</f>
        <v/>
      </c>
      <c r="C29" s="107" t="str">
        <f>REPT("l",'Vergleichsauswertung Lehrkräfte'!BB5)</f>
        <v/>
      </c>
      <c r="D29" s="108" t="str">
        <f>REPT("l",'Vergleichsauswertung Lehrkräfte'!BB7)</f>
        <v/>
      </c>
      <c r="E29" s="52" t="str">
        <f>REPT("l",'Vergleichsauswertung Lehrkräfte'!BB7)</f>
        <v/>
      </c>
    </row>
    <row r="30" spans="1:7" ht="30.75" customHeight="1" thickBot="1" x14ac:dyDescent="0.35">
      <c r="A30" s="110" t="str">
        <f>IF('Merkmale eintragen'!C26="","",'Merkmale eintragen'!C26)</f>
        <v/>
      </c>
      <c r="B30" s="142" t="str">
        <f>REPT("l",'Vergleichsauswertung Lehrkräfte'!BC4)</f>
        <v/>
      </c>
      <c r="C30" s="143" t="str">
        <f>REPT("l",'Vergleichsauswertung Lehrkräfte'!BC5)</f>
        <v/>
      </c>
      <c r="D30" s="144" t="str">
        <f>REPT("l",'Vergleichsauswertung Lehrkräfte'!BC6)</f>
        <v/>
      </c>
      <c r="E30" s="145" t="str">
        <f>REPT("l",'Vergleichsauswertung Lehrkräfte'!BC7)</f>
        <v/>
      </c>
    </row>
  </sheetData>
  <sheetProtection password="CCAC" sheet="1" objects="1" scenarios="1"/>
  <mergeCells count="5">
    <mergeCell ref="B1:B4"/>
    <mergeCell ref="C1:C4"/>
    <mergeCell ref="D1:D4"/>
    <mergeCell ref="E1:E4"/>
    <mergeCell ref="A1:A5"/>
  </mergeCells>
  <pageMargins left="0.7" right="0.7" top="0.78740157499999996" bottom="0.78740157499999996" header="0.3" footer="0.3"/>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7</vt:i4>
      </vt:variant>
    </vt:vector>
  </HeadingPairs>
  <TitlesOfParts>
    <vt:vector size="18" baseType="lpstr">
      <vt:lpstr>MUB ABS Anleitung</vt:lpstr>
      <vt:lpstr>Merkmale eintragen</vt:lpstr>
      <vt:lpstr>Eingabe</vt:lpstr>
      <vt:lpstr>Vergleichsauswertung Balken LK</vt:lpstr>
      <vt:lpstr>Vergleichsauswertung Lehrkräfte</vt:lpstr>
      <vt:lpstr>Vergleichsauswertung Balken SuS</vt:lpstr>
      <vt:lpstr>Vergleichsauswertung Lerngruppe</vt:lpstr>
      <vt:lpstr>Auswertung Lerngruppe Zahlen</vt:lpstr>
      <vt:lpstr>Auswertung Lerngruppe Liste</vt:lpstr>
      <vt:lpstr>Schülerfragebogen drucken</vt:lpstr>
      <vt:lpstr>Lehrkräftebogen drucken</vt:lpstr>
      <vt:lpstr>'Auswertung Lerngruppe Liste'!Druckbereich</vt:lpstr>
      <vt:lpstr>'Auswertung Lerngruppe Zahlen'!Druckbereich</vt:lpstr>
      <vt:lpstr>'Schülerfragebogen drucken'!Druckbereich</vt:lpstr>
      <vt:lpstr>'Vergleichsauswertung Balken LK'!Druckbereich</vt:lpstr>
      <vt:lpstr>'Vergleichsauswertung Balken SuS'!Druckbereich</vt:lpstr>
      <vt:lpstr>'Vergleichsauswertung Lehrkräfte'!Druckbereich</vt:lpstr>
      <vt:lpstr>'Vergleichsauswertung Lerngruppe'!Druckbereich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2022-01-10T11:17:50Z</dcterms:modified>
</cp:coreProperties>
</file>